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1386\Desktop\"/>
    </mc:Choice>
  </mc:AlternateContent>
  <bookViews>
    <workbookView xWindow="-108" yWindow="-108" windowWidth="23256" windowHeight="124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AM36" i="10" s="1"/>
  <c r="CO34" i="10" l="1"/>
  <c r="CO35" i="10" s="1"/>
  <c r="BW34" i="10"/>
  <c r="BW35" i="10" s="1"/>
  <c r="BW36" i="10" s="1"/>
  <c r="BW37" i="10" s="1"/>
  <c r="BW38" i="10" s="1"/>
  <c r="BW39" i="10" s="1"/>
  <c r="BW40" i="10" s="1"/>
  <c r="BW41" i="10" s="1"/>
</calcChain>
</file>

<file path=xl/sharedStrings.xml><?xml version="1.0" encoding="utf-8"?>
<sst xmlns="http://schemas.openxmlformats.org/spreadsheetml/2006/main" count="1038" uniqueCount="562">
  <si>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</si>
  <si>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</si>
  <si>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</si>
  <si>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</si>
  <si>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</si>
  <si>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</si>
  <si>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</si>
  <si>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</si>
  <si>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</si>
  <si>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</si>
  <si>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</si>
  <si>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</si>
  <si>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</si>
  <si>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</si>
  <si>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</si>
  <si>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</si>
  <si>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</si>
  <si>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</si>
  <si>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</si>
  <si>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</si>
  <si>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</si>
  <si>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</si>
  <si>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</si>
  <si>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</si>
  <si>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</si>
  <si>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</si>
  <si>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</si>
  <si>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</si>
  <si>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</si>
  <si>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</si>
  <si>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</si>
  <si>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</si>
  <si>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</si>
  <si>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</si>
  <si>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</si>
  <si>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</si>
  <si>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</si>
  <si>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</si>
  <si>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</si>
  <si>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</si>
  <si>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</si>
  <si>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</si>
  <si>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</si>
  <si>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</si>
  <si>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</si>
  <si>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</si>
  <si>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</si>
  <si>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</si>
  <si>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</si>
  <si>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</si>
  <si>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</si>
  <si>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</si>
  <si>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</si>
  <si>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</si>
  <si>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</si>
  <si>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</si>
  <si>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</si>
  <si>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</si>
  <si>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</si>
  <si>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</si>
  <si>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</si>
  <si>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</si>
  <si>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</si>
  <si>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</si>
  <si>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</si>
  <si>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</si>
  <si>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</si>
  <si>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</si>
  <si>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</si>
  <si>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</si>
  <si>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</si>
  <si>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</si>
  <si>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</si>
  <si>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</si>
  <si>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</si>
  <si>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</si>
  <si>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</si>
  <si>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</si>
  <si>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</si>
  <si>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</si>
  <si>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</si>
  <si>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</si>
  <si>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</si>
  <si>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</si>
  <si>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</si>
  <si>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</si>
  <si>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</si>
  <si>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</si>
  <si>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</si>
  <si>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</si>
  <si>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</si>
  <si>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</si>
  <si>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</si>
  <si>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</si>
  <si>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</si>
  <si>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</si>
  <si>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</si>
  <si>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</si>
  <si>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</si>
  <si>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</si>
  <si>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</si>
  <si>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</si>
  <si>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</si>
  <si>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</si>
  <si>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</si>
  <si>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</si>
  <si>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</si>
  <si>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</si>
  <si>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</si>
  <si>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</si>
  <si>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</si>
  <si>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</si>
  <si>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</si>
  <si>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</si>
  <si>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</si>
  <si>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</si>
  <si>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</si>
  <si>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</si>
  <si>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</si>
  <si>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</si>
  <si>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</si>
  <si>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</si>
  <si>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</si>
  <si>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</si>
  <si>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</si>
  <si>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</si>
  <si>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</si>
  <si>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</si>
  <si>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</si>
  <si>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</si>
  <si>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</si>
  <si>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</si>
  <si>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</si>
  <si>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</si>
  <si>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</si>
  <si>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</si>
  <si>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</si>
  <si>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</si>
  <si>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</si>
  <si>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</si>
  <si>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</si>
  <si>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</si>
  <si>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</si>
  <si>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</si>
  <si>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</si>
  <si>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</si>
  <si>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</si>
  <si>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</si>
  <si>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</si>
  <si>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</si>
  <si>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</si>
  <si>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</si>
  <si>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</si>
  <si>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</si>
  <si>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</si>
  <si>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</si>
  <si>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</si>
  <si>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</si>
  <si>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</si>
  <si>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</si>
  <si>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</si>
  <si>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</si>
  <si>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</si>
  <si>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</si>
  <si>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</si>
  <si>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</si>
  <si>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</si>
  <si>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</si>
  <si>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</si>
  <si>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</si>
  <si>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</si>
  <si>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</si>
  <si>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</si>
  <si>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</si>
  <si>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</si>
  <si>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</si>
  <si>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</si>
  <si>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</si>
  <si>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</si>
  <si>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</si>
  <si>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</si>
  <si>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</si>
  <si>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</si>
  <si>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</si>
  <si>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</si>
  <si>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</si>
  <si>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</si>
  <si>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</si>
  <si>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</si>
  <si>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</si>
  <si>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</si>
  <si>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</si>
  <si>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</si>
  <si>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</si>
  <si>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</si>
  <si>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</si>
  <si>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</si>
  <si>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</si>
  <si>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</si>
  <si>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</si>
  <si>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</si>
  <si>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</si>
  <si>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</si>
  <si>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</si>
  <si>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岩手県八幡平市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</si>
  <si>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</si>
  <si>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</si>
  <si>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</si>
  <si>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</si>
  <si>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</si>
  <si>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</si>
  <si>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</si>
  <si>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</si>
  <si>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</si>
  <si>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</si>
  <si>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</si>
  <si>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</si>
  <si>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</si>
  <si>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</si>
  <si>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</si>
  <si>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</si>
  <si>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</si>
  <si>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</si>
  <si>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</si>
  <si>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</si>
  <si>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</si>
  <si>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</si>
  <si>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</si>
  <si>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</si>
  <si>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</si>
  <si>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</si>
  <si>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</si>
  <si>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</si>
  <si>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</si>
  <si>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</si>
  <si>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</si>
  <si>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</si>
  <si>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</si>
  <si>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</si>
  <si>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</si>
  <si>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</si>
  <si>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</si>
  <si>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</si>
  <si>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</si>
  <si>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</si>
  <si>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</si>
  <si>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</si>
  <si>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</si>
  <si>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</si>
  <si>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</si>
  <si>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</si>
  <si>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</si>
  <si>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</si>
  <si>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</si>
  <si>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</si>
  <si>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</si>
  <si>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</si>
  <si>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</si>
  <si>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</si>
  <si>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</si>
  <si>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</si>
  <si>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</si>
  <si>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</si>
  <si>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</si>
  <si>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</si>
  <si>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</si>
  <si>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</si>
  <si>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</si>
  <si>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</si>
  <si>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</si>
  <si>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</si>
  <si>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</si>
  <si>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</si>
  <si>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</si>
  <si>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</si>
  <si>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</si>
  <si>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</si>
  <si>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</si>
  <si>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</si>
  <si>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</si>
  <si>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</si>
  <si>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</si>
  <si>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</si>
  <si>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</si>
  <si>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</si>
  <si>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</si>
  <si>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</si>
  <si>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</si>
  <si>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</si>
  <si>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</si>
  <si>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</si>
  <si>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</si>
  <si>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</si>
  <si>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</si>
  <si>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</si>
  <si>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</si>
  <si>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</si>
  <si>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</si>
  <si>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</si>
  <si>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</si>
  <si>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</si>
  <si>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</si>
  <si>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</si>
  <si>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</si>
  <si>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</si>
  <si>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</si>
  <si>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</si>
  <si>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</si>
  <si>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</si>
  <si>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</si>
  <si>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</si>
  <si>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</si>
  <si>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</si>
  <si>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</si>
  <si>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</si>
  <si>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</si>
  <si>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</si>
  <si>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</si>
  <si>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</si>
  <si>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</si>
  <si>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</si>
  <si>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</si>
  <si>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</si>
  <si>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</si>
  <si>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</si>
  <si>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</si>
  <si>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</si>
  <si>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</si>
  <si>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</si>
  <si>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</si>
  <si>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</si>
  <si>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</si>
  <si>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</si>
  <si>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</si>
  <si>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</si>
  <si>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</si>
  <si>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</si>
  <si>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</si>
  <si>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</si>
  <si>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</si>
  <si>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</si>
  <si>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</si>
  <si>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</si>
  <si>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</si>
  <si>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</si>
  <si>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</si>
  <si>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</si>
  <si>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</si>
  <si>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</si>
  <si>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</si>
  <si>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</si>
  <si>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</si>
  <si>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</si>
  <si>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</si>
  <si>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</si>
  <si>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岩手県八幡平市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</si>
  <si>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</si>
  <si>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</si>
  <si>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</si>
  <si>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</si>
  <si>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</si>
  <si>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</si>
  <si>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</si>
  <si>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</si>
  <si>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</si>
  <si>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</si>
  <si>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</si>
  <si>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</si>
  <si>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</si>
  <si>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</si>
  <si>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</si>
  <si>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</si>
  <si>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</si>
  <si>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</si>
  <si>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</si>
  <si>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</si>
  <si>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</si>
  <si>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</si>
  <si>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</si>
  <si>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</si>
  <si>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</si>
  <si>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</si>
  <si>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</si>
  <si>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</si>
  <si>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</si>
  <si>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</si>
  <si>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</si>
  <si>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</si>
  <si>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</si>
  <si>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</si>
  <si>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</si>
  <si>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</si>
  <si>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</si>
  <si>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</si>
  <si>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</si>
  <si>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</si>
  <si>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</si>
  <si>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</si>
  <si>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</si>
  <si>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</si>
  <si>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</si>
  <si>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</si>
  <si>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</si>
  <si>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</si>
  <si>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</si>
  <si>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</si>
  <si>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</si>
  <si>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</si>
  <si>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</si>
  <si>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</si>
  <si>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</si>
  <si>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</si>
  <si>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</si>
  <si>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</si>
  <si>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</si>
  <si>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</si>
  <si>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</si>
  <si>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</si>
  <si>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</si>
  <si>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</si>
  <si>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</si>
  <si>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</si>
  <si>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</si>
  <si>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</si>
  <si>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</si>
  <si>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</si>
  <si>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</si>
  <si>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</si>
  <si>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</si>
  <si>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</si>
  <si>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</si>
  <si>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</si>
  <si>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</si>
  <si>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</si>
  <si>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</si>
  <si>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</si>
  <si>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</si>
  <si>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</si>
  <si>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</si>
  <si>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</si>
  <si>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</si>
  <si>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</si>
  <si>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</si>
  <si>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</si>
  <si>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</si>
  <si>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</si>
  <si>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</si>
  <si>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</si>
  <si>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</si>
  <si>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</si>
  <si>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</si>
  <si>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</si>
  <si>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</si>
  <si>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</si>
  <si>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</si>
  <si>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</si>
  <si>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</si>
  <si>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</si>
  <si>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</si>
  <si>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</si>
  <si>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</si>
  <si>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</si>
  <si>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</si>
  <si>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</si>
  <si>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</si>
  <si>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</si>
  <si>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</si>
  <si>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</si>
  <si>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</si>
  <si>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</si>
  <si>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</si>
  <si>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</si>
  <si>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</si>
  <si>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</si>
  <si>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</si>
  <si>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</si>
  <si>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</si>
  <si>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</si>
  <si>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</si>
  <si>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</si>
  <si>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</si>
  <si>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</si>
  <si>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</si>
  <si>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</si>
  <si>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</si>
  <si>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</si>
  <si>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</si>
  <si>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</si>
  <si>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</si>
  <si>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</si>
  <si>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</si>
  <si>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</si>
  <si>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</si>
  <si>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</si>
  <si>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</si>
  <si>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</si>
  <si>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</si>
  <si>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</si>
  <si>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</si>
  <si>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</si>
  <si>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</si>
  <si>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</si>
  <si>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</si>
  <si>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</si>
  <si>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</si>
  <si>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</si>
  <si>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</si>
  <si>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</si>
  <si>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</si>
  <si>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</si>
  <si>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</si>
  <si>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</si>
  <si>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</si>
  <si>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</si>
  <si>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</si>
  <si>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</si>
  <si>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</si>
  <si>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</si>
  <si>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</si>
  <si>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</si>
  <si>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</si>
  <si>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</si>
  <si>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</si>
  <si>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</si>
  <si>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</si>
  <si>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</si>
  <si>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</si>
  <si>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</si>
  <si>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</si>
  <si>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</si>
  <si>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4.54</t>
  </si>
  <si>
    <t>▲ 3.54</t>
  </si>
  <si>
    <t>▲ 3.11</t>
  </si>
  <si>
    <t>病院事業会計</t>
  </si>
  <si>
    <t>水道事業会計</t>
  </si>
  <si>
    <t>下水道事業会計</t>
  </si>
  <si>
    <t>一般会計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</si>
  <si>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</si>
  <si>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</si>
  <si>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</si>
  <si>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</si>
  <si>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</si>
  <si>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</si>
  <si>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</si>
  <si>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</si>
  <si>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</si>
  <si>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盛岡地区広域消防組合</t>
    <rPh sb="0" eb="2">
      <t>モリオカ</t>
    </rPh>
    <rPh sb="2" eb="4">
      <t>チク</t>
    </rPh>
    <rPh sb="4" eb="6">
      <t>コウイキ</t>
    </rPh>
    <rPh sb="6" eb="8">
      <t>ショウボウ</t>
    </rPh>
    <rPh sb="8" eb="10">
      <t>クミアイ</t>
    </rPh>
    <phoneticPr fontId="2"/>
  </si>
  <si>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2"/>
  </si>
  <si>
    <t>盛岡北部行政事務組合（特別会計）</t>
    <rPh sb="0" eb="2">
      <t>モリオカ</t>
    </rPh>
    <rPh sb="2" eb="4">
      <t>ホクブ</t>
    </rPh>
    <rPh sb="4" eb="6">
      <t>ギョウセイ</t>
    </rPh>
    <rPh sb="6" eb="8">
      <t>ジム</t>
    </rPh>
    <rPh sb="8" eb="10">
      <t>クミアイ</t>
    </rPh>
    <rPh sb="11" eb="13">
      <t>トクベツ</t>
    </rPh>
    <rPh sb="13" eb="15">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</si>
  <si>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</si>
  <si>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</si>
  <si>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</si>
  <si>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</si>
  <si>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盛岡広域環境組合</t>
    <rPh sb="0" eb="2">
      <t>モリオカ</t>
    </rPh>
    <rPh sb="2" eb="4">
      <t>コウイキ</t>
    </rPh>
    <rPh sb="4" eb="6">
      <t>カンキョウ</t>
    </rPh>
    <rPh sb="6" eb="8">
      <t>クミアイ</t>
    </rPh>
    <phoneticPr fontId="2"/>
  </si>
  <si>
    <t>-</t>
    <phoneticPr fontId="10"/>
  </si>
  <si>
    <t>八幡平温泉開発</t>
    <rPh sb="0" eb="3">
      <t>ハチマンタイ</t>
    </rPh>
    <rPh sb="3" eb="5">
      <t>オンセン</t>
    </rPh>
    <rPh sb="5" eb="7">
      <t>カイハツ</t>
    </rPh>
    <phoneticPr fontId="10"/>
  </si>
  <si>
    <t>地熱染色研究所</t>
    <rPh sb="0" eb="2">
      <t>チネツ</t>
    </rPh>
    <rPh sb="2" eb="4">
      <t>センショク</t>
    </rPh>
    <rPh sb="4" eb="7">
      <t>ケンキュウショ</t>
    </rPh>
    <phoneticPr fontId="10"/>
  </si>
  <si>
    <t>市有財産整備基金</t>
    <rPh sb="0" eb="2">
      <t>シユウ</t>
    </rPh>
    <rPh sb="2" eb="4">
      <t>ザイサン</t>
    </rPh>
    <rPh sb="4" eb="6">
      <t>セイビ</t>
    </rPh>
    <rPh sb="6" eb="8">
      <t>キキン</t>
    </rPh>
    <phoneticPr fontId="5"/>
  </si>
  <si>
    <t>合併市町村振興基金</t>
    <rPh sb="0" eb="2">
      <t>ガッペイ</t>
    </rPh>
    <rPh sb="2" eb="5">
      <t>シチョウソン</t>
    </rPh>
    <rPh sb="5" eb="7">
      <t>シンコウ</t>
    </rPh>
    <rPh sb="7" eb="9">
      <t>キキン</t>
    </rPh>
    <phoneticPr fontId="2"/>
  </si>
  <si>
    <t>新型コロナウイルス感染症対策基金</t>
    <rPh sb="0" eb="2">
      <t>シンガタ</t>
    </rPh>
    <rPh sb="9" eb="12">
      <t>カンセンショウ</t>
    </rPh>
    <rPh sb="12" eb="14">
      <t>タイサク</t>
    </rPh>
    <rPh sb="14" eb="16">
      <t>キキン</t>
    </rPh>
    <phoneticPr fontId="5"/>
  </si>
  <si>
    <t>ふるさと応援基金</t>
    <rPh sb="4" eb="6">
      <t>オウエン</t>
    </rPh>
    <rPh sb="6" eb="8">
      <t>キキン</t>
    </rPh>
    <phoneticPr fontId="5"/>
  </si>
  <si>
    <t>林業振興基金</t>
    <rPh sb="0" eb="2">
      <t>リンギョウ</t>
    </rPh>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</si>
</sst>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3551-4F89-814D-EE68623E82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118278</c:v>
                </c:pt>
                <c:pt idx="1">
                  <c:v>118160</c:v>
                </c:pt>
                <c:pt idx="2">
                  <c:v>160895</c:v>
                </c:pt>
                <c:pt idx="3">
                  <c:v>79830</c:v>
                </c:pt>
                <c:pt idx="4">
                  <c:v>66662</c:v>
                </c:pt>
              </c:numCache>
            </c:numRef>
          </c:val>
          <c:smooth val="0"/>
          <c:extLst>
            <c:ext xmlns:c16="http://schemas.microsoft.com/office/drawing/2014/chart" uri="{C3380CC4-5D6E-409C-BE32-E72D297353CC}">
              <c16:uniqueId val="{00000001-3551-4F89-814D-EE68623E82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5.0999999999999996</c:v>
                </c:pt>
                <c:pt idx="1">
                  <c:v>5.22</c:v>
                </c:pt>
                <c:pt idx="2">
                  <c:v>4.22</c:v>
                </c:pt>
                <c:pt idx="3">
                  <c:v>4.17</c:v>
                </c:pt>
                <c:pt idx="4">
                  <c:v>5.87</c:v>
                </c:pt>
              </c:numCache>
            </c:numRef>
          </c:val>
          <c:extLst>
            <c:ext xmlns:c16="http://schemas.microsoft.com/office/drawing/2014/chart" uri="{C3380CC4-5D6E-409C-BE32-E72D297353CC}">
              <c16:uniqueId val="{00000000-DE1C-4AC5-A20E-6FE8DD43DB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c:v>
                </c:pt>
                <c:pt idx="1">
                  <c:v>19.100000000000001</c:v>
                </c:pt>
                <c:pt idx="2">
                  <c:v>18.55</c:v>
                </c:pt>
                <c:pt idx="3">
                  <c:v>15.53</c:v>
                </c:pt>
                <c:pt idx="4">
                  <c:v>15.49</c:v>
                </c:pt>
              </c:numCache>
            </c:numRef>
          </c:val>
          <c:extLst>
            <c:ext xmlns:c16="http://schemas.microsoft.com/office/drawing/2014/chart" uri="{C3380CC4-5D6E-409C-BE32-E72D297353CC}">
              <c16:uniqueId val="{00000001-DE1C-4AC5-A20E-6FE8DD43DB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-4.54</c:v>
                </c:pt>
                <c:pt idx="1">
                  <c:v>-3.54</c:v>
                </c:pt>
                <c:pt idx="2">
                  <c:v>0.28000000000000003</c:v>
                </c:pt>
                <c:pt idx="3">
                  <c:v>-3.11</c:v>
                </c:pt>
                <c:pt idx="4">
                  <c:v>1.85</c:v>
                </c:pt>
              </c:numCache>
            </c:numRef>
          </c:val>
          <c:smooth val="0"/>
          <c:extLst>
            <c:ext xmlns:c16="http://schemas.microsoft.com/office/drawing/2014/chart" uri="{C3380CC4-5D6E-409C-BE32-E72D297353CC}">
              <c16:uniqueId val="{00000002-DE1C-4AC5-A20E-6FE8DD43DB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8.84</c:v>
                </c:pt>
                <c:pt idx="2">
                  <c:v>#N/A</c:v>
                </c:pt>
                <c:pt idx="3">
                  <c:v>0.16</c:v>
                </c:pt>
                <c:pt idx="4">
                  <c:v>0</c:v>
                </c:pt>
                <c:pt idx="5">
                  <c:v>0</c:v>
                </c:pt>
                <c:pt idx="6">
                  <c:v>0</c:v>
                </c:pt>
                <c:pt idx="7">
                  <c:v>0</c:v>
                </c:pt>
                <c:pt idx="8">
                  <c:v>0</c:v>
                </c:pt>
                <c:pt idx="9">
                  <c:v>0</c:v>
                </c:pt>
              </c:numCache>
            </c:numRef>
          </c:val>
          <c:extLst>
            <c:ext xmlns:c16="http://schemas.microsoft.com/office/drawing/2014/chart" uri="{C3380CC4-5D6E-409C-BE32-E72D297353CC}">
              <c16:uniqueId val="{00000000-B82B-4815-A22B-E6DE9BC404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2B-4815-A22B-E6DE9BC404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82B-4815-A22B-E6DE9BC4042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82B-4815-A22B-E6DE9BC4042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82B-4815-A22B-E6DE9BC4042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0.39</c:v>
                </c:pt>
                <c:pt idx="2">
                  <c:v>#N/A</c:v>
                </c:pt>
                <c:pt idx="3">
                  <c:v>0.86</c:v>
                </c:pt>
                <c:pt idx="4">
                  <c:v>#N/A</c:v>
                </c:pt>
                <c:pt idx="5">
                  <c:v>0.68</c:v>
                </c:pt>
                <c:pt idx="6">
                  <c:v>#N/A</c:v>
                </c:pt>
                <c:pt idx="7">
                  <c:v>0.03</c:v>
                </c:pt>
                <c:pt idx="8">
                  <c:v>#N/A</c:v>
                </c:pt>
                <c:pt idx="9">
                  <c:v>0.1</c:v>
                </c:pt>
              </c:numCache>
            </c:numRef>
          </c:val>
          <c:extLst>
            <c:ext xmlns:c16="http://schemas.microsoft.com/office/drawing/2014/chart" uri="{C3380CC4-5D6E-409C-BE32-E72D297353CC}">
              <c16:uniqueId val="{00000005-B82B-4815-A22B-E6DE9BC4042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5.09</c:v>
                </c:pt>
                <c:pt idx="2">
                  <c:v>#N/A</c:v>
                </c:pt>
                <c:pt idx="3">
                  <c:v>5.21</c:v>
                </c:pt>
                <c:pt idx="4">
                  <c:v>#N/A</c:v>
                </c:pt>
                <c:pt idx="5">
                  <c:v>4.22</c:v>
                </c:pt>
                <c:pt idx="6">
                  <c:v>#N/A</c:v>
                </c:pt>
                <c:pt idx="7">
                  <c:v>4.16</c:v>
                </c:pt>
                <c:pt idx="8">
                  <c:v>#N/A</c:v>
                </c:pt>
                <c:pt idx="9">
                  <c:v>5.86</c:v>
                </c:pt>
              </c:numCache>
            </c:numRef>
          </c:val>
          <c:extLst>
            <c:ext xmlns:c16="http://schemas.microsoft.com/office/drawing/2014/chart" uri="{C3380CC4-5D6E-409C-BE32-E72D297353CC}">
              <c16:uniqueId val="{00000006-B82B-4815-A22B-E6DE9BC4042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8.31</c:v>
                </c:pt>
                <c:pt idx="4">
                  <c:v>#N/A</c:v>
                </c:pt>
                <c:pt idx="5">
                  <c:v>8.34</c:v>
                </c:pt>
                <c:pt idx="6">
                  <c:v>#N/A</c:v>
                </c:pt>
                <c:pt idx="7">
                  <c:v>8.61</c:v>
                </c:pt>
                <c:pt idx="8">
                  <c:v>#N/A</c:v>
                </c:pt>
                <c:pt idx="9">
                  <c:v>7.96</c:v>
                </c:pt>
              </c:numCache>
            </c:numRef>
          </c:val>
          <c:extLst>
            <c:ext xmlns:c16="http://schemas.microsoft.com/office/drawing/2014/chart" uri="{C3380CC4-5D6E-409C-BE32-E72D297353CC}">
              <c16:uniqueId val="{00000007-B82B-4815-A22B-E6DE9BC4042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11.78</c:v>
                </c:pt>
                <c:pt idx="2">
                  <c:v>#N/A</c:v>
                </c:pt>
                <c:pt idx="3">
                  <c:v>11.13</c:v>
                </c:pt>
                <c:pt idx="4">
                  <c:v>#N/A</c:v>
                </c:pt>
                <c:pt idx="5">
                  <c:v>11.21</c:v>
                </c:pt>
                <c:pt idx="6">
                  <c:v>#N/A</c:v>
                </c:pt>
                <c:pt idx="7">
                  <c:v>11.07</c:v>
                </c:pt>
                <c:pt idx="8">
                  <c:v>#N/A</c:v>
                </c:pt>
                <c:pt idx="9">
                  <c:v>11.02</c:v>
                </c:pt>
              </c:numCache>
            </c:numRef>
          </c:val>
          <c:extLst>
            <c:ext xmlns:c16="http://schemas.microsoft.com/office/drawing/2014/chart" uri="{C3380CC4-5D6E-409C-BE32-E72D297353CC}">
              <c16:uniqueId val="{00000008-B82B-4815-A22B-E6DE9BC4042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11.19</c:v>
                </c:pt>
                <c:pt idx="2">
                  <c:v>#N/A</c:v>
                </c:pt>
                <c:pt idx="3">
                  <c:v>12.58</c:v>
                </c:pt>
                <c:pt idx="4">
                  <c:v>#N/A</c:v>
                </c:pt>
                <c:pt idx="5">
                  <c:v>16.03</c:v>
                </c:pt>
                <c:pt idx="6">
                  <c:v>#N/A</c:v>
                </c:pt>
                <c:pt idx="7">
                  <c:v>20.16</c:v>
                </c:pt>
                <c:pt idx="8">
                  <c:v>#N/A</c:v>
                </c:pt>
                <c:pt idx="9">
                  <c:v>22.5</c:v>
                </c:pt>
              </c:numCache>
            </c:numRef>
          </c:val>
          <c:extLst>
            <c:ext xmlns:c16="http://schemas.microsoft.com/office/drawing/2014/chart" uri="{C3380CC4-5D6E-409C-BE32-E72D297353CC}">
              <c16:uniqueId val="{00000009-B82B-4815-A22B-E6DE9BC404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2407</c:v>
                </c:pt>
                <c:pt idx="5">
                  <c:v>2415</c:v>
                </c:pt>
                <c:pt idx="8">
                  <c:v>2473</c:v>
                </c:pt>
                <c:pt idx="11">
                  <c:v>2470</c:v>
                </c:pt>
                <c:pt idx="14">
                  <c:v>2493</c:v>
                </c:pt>
              </c:numCache>
            </c:numRef>
          </c:val>
          <c:extLst>
            <c:ext xmlns:c16="http://schemas.microsoft.com/office/drawing/2014/chart" uri="{C3380CC4-5D6E-409C-BE32-E72D297353CC}">
              <c16:uniqueId val="{00000000-D337-48A0-A50A-62942F1D02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37-48A0-A50A-62942F1D02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19</c:v>
                </c:pt>
                <c:pt idx="6">
                  <c:v>47</c:v>
                </c:pt>
                <c:pt idx="9">
                  <c:v>42</c:v>
                </c:pt>
                <c:pt idx="12">
                  <c:v>55</c:v>
                </c:pt>
              </c:numCache>
            </c:numRef>
          </c:val>
          <c:extLst>
            <c:ext xmlns:c16="http://schemas.microsoft.com/office/drawing/2014/chart" uri="{C3380CC4-5D6E-409C-BE32-E72D297353CC}">
              <c16:uniqueId val="{00000002-D337-48A0-A50A-62942F1D02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114</c:v>
                </c:pt>
                <c:pt idx="3">
                  <c:v>107</c:v>
                </c:pt>
                <c:pt idx="6">
                  <c:v>94</c:v>
                </c:pt>
                <c:pt idx="9">
                  <c:v>80</c:v>
                </c:pt>
                <c:pt idx="12">
                  <c:v>70</c:v>
                </c:pt>
              </c:numCache>
            </c:numRef>
          </c:val>
          <c:extLst>
            <c:ext xmlns:c16="http://schemas.microsoft.com/office/drawing/2014/chart" uri="{C3380CC4-5D6E-409C-BE32-E72D297353CC}">
              <c16:uniqueId val="{00000003-D337-48A0-A50A-62942F1D02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824</c:v>
                </c:pt>
                <c:pt idx="3">
                  <c:v>797</c:v>
                </c:pt>
                <c:pt idx="6">
                  <c:v>956</c:v>
                </c:pt>
                <c:pt idx="9">
                  <c:v>969</c:v>
                </c:pt>
                <c:pt idx="12">
                  <c:v>956</c:v>
                </c:pt>
              </c:numCache>
            </c:numRef>
          </c:val>
          <c:extLst>
            <c:ext xmlns:c16="http://schemas.microsoft.com/office/drawing/2014/chart" uri="{C3380CC4-5D6E-409C-BE32-E72D297353CC}">
              <c16:uniqueId val="{00000004-D337-48A0-A50A-62942F1D02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37-48A0-A50A-62942F1D02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37-48A0-A50A-62942F1D02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3013</c:v>
                </c:pt>
                <c:pt idx="3">
                  <c:v>3038</c:v>
                </c:pt>
                <c:pt idx="6">
                  <c:v>3053</c:v>
                </c:pt>
                <c:pt idx="9">
                  <c:v>2822</c:v>
                </c:pt>
                <c:pt idx="12">
                  <c:v>2742</c:v>
                </c:pt>
              </c:numCache>
            </c:numRef>
          </c:val>
          <c:extLst>
            <c:ext xmlns:c16="http://schemas.microsoft.com/office/drawing/2014/chart" uri="{C3380CC4-5D6E-409C-BE32-E72D297353CC}">
              <c16:uniqueId val="{00000007-D337-48A0-A50A-62942F1D02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1572</c:v>
                </c:pt>
                <c:pt idx="2">
                  <c:v>#N/A</c:v>
                </c:pt>
                <c:pt idx="3">
                  <c:v>#N/A</c:v>
                </c:pt>
                <c:pt idx="4">
                  <c:v>1546</c:v>
                </c:pt>
                <c:pt idx="5">
                  <c:v>#N/A</c:v>
                </c:pt>
                <c:pt idx="6">
                  <c:v>#N/A</c:v>
                </c:pt>
                <c:pt idx="7">
                  <c:v>1677</c:v>
                </c:pt>
                <c:pt idx="8">
                  <c:v>#N/A</c:v>
                </c:pt>
                <c:pt idx="9">
                  <c:v>#N/A</c:v>
                </c:pt>
                <c:pt idx="10">
                  <c:v>1443</c:v>
                </c:pt>
                <c:pt idx="11">
                  <c:v>#N/A</c:v>
                </c:pt>
                <c:pt idx="12">
                  <c:v>#N/A</c:v>
                </c:pt>
                <c:pt idx="13">
                  <c:v>1330</c:v>
                </c:pt>
                <c:pt idx="14">
                  <c:v>#N/A</c:v>
                </c:pt>
              </c:numCache>
            </c:numRef>
          </c:val>
          <c:smooth val="0"/>
          <c:extLst>
            <c:ext xmlns:c16="http://schemas.microsoft.com/office/drawing/2014/chart" uri="{C3380CC4-5D6E-409C-BE32-E72D297353CC}">
              <c16:uniqueId val="{00000008-D337-48A0-A50A-62942F1D02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21436</c:v>
                </c:pt>
                <c:pt idx="5">
                  <c:v>21071</c:v>
                </c:pt>
                <c:pt idx="8">
                  <c:v>20235</c:v>
                </c:pt>
                <c:pt idx="11">
                  <c:v>19711</c:v>
                </c:pt>
                <c:pt idx="14">
                  <c:v>18169</c:v>
                </c:pt>
              </c:numCache>
            </c:numRef>
          </c:val>
          <c:extLst>
            <c:ext xmlns:c16="http://schemas.microsoft.com/office/drawing/2014/chart" uri="{C3380CC4-5D6E-409C-BE32-E72D297353CC}">
              <c16:uniqueId val="{00000000-1828-458A-BB7F-A0D30193CE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c:v>
                </c:pt>
                <c:pt idx="5">
                  <c:v>24</c:v>
                </c:pt>
                <c:pt idx="8">
                  <c:v>9</c:v>
                </c:pt>
                <c:pt idx="11">
                  <c:v>1</c:v>
                </c:pt>
                <c:pt idx="14">
                  <c:v>1</c:v>
                </c:pt>
              </c:numCache>
            </c:numRef>
          </c:val>
          <c:extLst>
            <c:ext xmlns:c16="http://schemas.microsoft.com/office/drawing/2014/chart" uri="{C3380CC4-5D6E-409C-BE32-E72D297353CC}">
              <c16:uniqueId val="{00000001-1828-458A-BB7F-A0D30193CE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7015</c:v>
                </c:pt>
                <c:pt idx="5">
                  <c:v>6040</c:v>
                </c:pt>
                <c:pt idx="8">
                  <c:v>5693</c:v>
                </c:pt>
                <c:pt idx="11">
                  <c:v>4757</c:v>
                </c:pt>
                <c:pt idx="14">
                  <c:v>4283</c:v>
                </c:pt>
              </c:numCache>
            </c:numRef>
          </c:val>
          <c:extLst>
            <c:ext xmlns:c16="http://schemas.microsoft.com/office/drawing/2014/chart" uri="{C3380CC4-5D6E-409C-BE32-E72D297353CC}">
              <c16:uniqueId val="{00000002-1828-458A-BB7F-A0D30193CE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28-458A-BB7F-A0D30193CE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28-458A-BB7F-A0D30193CE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28-458A-BB7F-A0D30193CE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2339</c:v>
                </c:pt>
                <c:pt idx="3">
                  <c:v>2181</c:v>
                </c:pt>
                <c:pt idx="6">
                  <c:v>2101</c:v>
                </c:pt>
                <c:pt idx="9">
                  <c:v>2147</c:v>
                </c:pt>
                <c:pt idx="12">
                  <c:v>2211</c:v>
                </c:pt>
              </c:numCache>
            </c:numRef>
          </c:val>
          <c:extLst>
            <c:ext xmlns:c16="http://schemas.microsoft.com/office/drawing/2014/chart" uri="{C3380CC4-5D6E-409C-BE32-E72D297353CC}">
              <c16:uniqueId val="{00000006-1828-458A-BB7F-A0D30193CE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468</c:v>
                </c:pt>
                <c:pt idx="3">
                  <c:v>364</c:v>
                </c:pt>
                <c:pt idx="6">
                  <c:v>273</c:v>
                </c:pt>
                <c:pt idx="9">
                  <c:v>195</c:v>
                </c:pt>
                <c:pt idx="12">
                  <c:v>235</c:v>
                </c:pt>
              </c:numCache>
            </c:numRef>
          </c:val>
          <c:extLst>
            <c:ext xmlns:c16="http://schemas.microsoft.com/office/drawing/2014/chart" uri="{C3380CC4-5D6E-409C-BE32-E72D297353CC}">
              <c16:uniqueId val="{00000007-1828-458A-BB7F-A0D30193CE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12399</c:v>
                </c:pt>
                <c:pt idx="3">
                  <c:v>11641</c:v>
                </c:pt>
                <c:pt idx="6">
                  <c:v>11068</c:v>
                </c:pt>
                <c:pt idx="9">
                  <c:v>10216</c:v>
                </c:pt>
                <c:pt idx="12">
                  <c:v>9581</c:v>
                </c:pt>
              </c:numCache>
            </c:numRef>
          </c:val>
          <c:extLst>
            <c:ext xmlns:c16="http://schemas.microsoft.com/office/drawing/2014/chart" uri="{C3380CC4-5D6E-409C-BE32-E72D297353CC}">
              <c16:uniqueId val="{00000008-1828-458A-BB7F-A0D30193CE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c:v>
                </c:pt>
                <c:pt idx="3">
                  <c:v>25</c:v>
                </c:pt>
                <c:pt idx="6">
                  <c:v>21</c:v>
                </c:pt>
                <c:pt idx="9">
                  <c:v>27</c:v>
                </c:pt>
                <c:pt idx="12">
                  <c:v>26</c:v>
                </c:pt>
              </c:numCache>
            </c:numRef>
          </c:val>
          <c:extLst>
            <c:ext xmlns:c16="http://schemas.microsoft.com/office/drawing/2014/chart" uri="{C3380CC4-5D6E-409C-BE32-E72D297353CC}">
              <c16:uniqueId val="{00000009-1828-458A-BB7F-A0D30193CE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17901</c:v>
                </c:pt>
                <c:pt idx="3">
                  <c:v>17330</c:v>
                </c:pt>
                <c:pt idx="6">
                  <c:v>17229</c:v>
                </c:pt>
                <c:pt idx="9">
                  <c:v>15250</c:v>
                </c:pt>
                <c:pt idx="12">
                  <c:v>13437</c:v>
                </c:pt>
              </c:numCache>
            </c:numRef>
          </c:val>
          <c:extLst>
            <c:ext xmlns:c16="http://schemas.microsoft.com/office/drawing/2014/chart" uri="{C3380CC4-5D6E-409C-BE32-E72D297353CC}">
              <c16:uniqueId val="{0000000A-1828-458A-BB7F-A0D30193CE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4656</c:v>
                </c:pt>
                <c:pt idx="2">
                  <c:v>#N/A</c:v>
                </c:pt>
                <c:pt idx="3">
                  <c:v>#N/A</c:v>
                </c:pt>
                <c:pt idx="4">
                  <c:v>4407</c:v>
                </c:pt>
                <c:pt idx="5">
                  <c:v>#N/A</c:v>
                </c:pt>
                <c:pt idx="6">
                  <c:v>#N/A</c:v>
                </c:pt>
                <c:pt idx="7">
                  <c:v>4755</c:v>
                </c:pt>
                <c:pt idx="8">
                  <c:v>#N/A</c:v>
                </c:pt>
                <c:pt idx="9">
                  <c:v>#N/A</c:v>
                </c:pt>
                <c:pt idx="10">
                  <c:v>3365</c:v>
                </c:pt>
                <c:pt idx="11">
                  <c:v>#N/A</c:v>
                </c:pt>
                <c:pt idx="12">
                  <c:v>#N/A</c:v>
                </c:pt>
                <c:pt idx="13">
                  <c:v>3036</c:v>
                </c:pt>
                <c:pt idx="14">
                  <c:v>#N/A</c:v>
                </c:pt>
              </c:numCache>
            </c:numRef>
          </c:val>
          <c:smooth val="0"/>
          <c:extLst>
            <c:ext xmlns:c16="http://schemas.microsoft.com/office/drawing/2014/chart" uri="{C3380CC4-5D6E-409C-BE32-E72D297353CC}">
              <c16:uniqueId val="{0000000B-1828-458A-BB7F-A0D30193CE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2258</c:v>
                </c:pt>
                <c:pt idx="1">
                  <c:v>1834</c:v>
                </c:pt>
                <c:pt idx="2">
                  <c:v>1847</c:v>
                </c:pt>
              </c:numCache>
            </c:numRef>
          </c:val>
          <c:extLst>
            <c:ext xmlns:c16="http://schemas.microsoft.com/office/drawing/2014/chart" uri="{C3380CC4-5D6E-409C-BE32-E72D297353CC}">
              <c16:uniqueId val="{00000000-425A-431F-A698-4E6C3469F0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1262</c:v>
                </c:pt>
                <c:pt idx="1">
                  <c:v>933</c:v>
                </c:pt>
                <c:pt idx="2">
                  <c:v>468</c:v>
                </c:pt>
              </c:numCache>
            </c:numRef>
          </c:val>
          <c:extLst>
            <c:ext xmlns:c16="http://schemas.microsoft.com/office/drawing/2014/chart" uri="{C3380CC4-5D6E-409C-BE32-E72D297353CC}">
              <c16:uniqueId val="{00000001-425A-431F-A698-4E6C3469F0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3080</c:v>
                </c:pt>
                <c:pt idx="1">
                  <c:v>2664</c:v>
                </c:pt>
                <c:pt idx="2">
                  <c:v>2492</c:v>
                </c:pt>
              </c:numCache>
            </c:numRef>
          </c:val>
          <c:extLst>
            <c:ext xmlns:c16="http://schemas.microsoft.com/office/drawing/2014/chart" uri="{C3380CC4-5D6E-409C-BE32-E72D297353CC}">
              <c16:uniqueId val="{00000002-425A-431F-A698-4E6C3469F0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実質公債費比率の分子は、対前年度で</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百万円の減となっている。これは、合併以降実施してきた大型事業に係る地方債元金の減に伴い、元利償還金が</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百万円減少していることが主な要因となっている。今後も、事務事業の見直し・統廃合など歳出の合理化等行財政改革を推進し、健全な行財政運営に努めていく。</a:t>
          </a: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将来負担比率の分子は、対前年度で</a:t>
          </a:r>
          <a:r>
            <a:rPr kumimoji="1" lang="en-US" altLang="ja-JP" sz="1400">
              <a:latin typeface="ＭＳ ゴシック" pitchFamily="49" charset="-128"/>
              <a:ea typeface="ＭＳ ゴシック" pitchFamily="49" charset="-128"/>
            </a:rPr>
            <a:t>329</a:t>
          </a:r>
          <a:r>
            <a:rPr kumimoji="1" lang="ja-JP" altLang="en-US" sz="1400">
              <a:latin typeface="ＭＳ ゴシック" pitchFamily="49" charset="-128"/>
              <a:ea typeface="ＭＳ ゴシック" pitchFamily="49" charset="-128"/>
            </a:rPr>
            <a:t>百万円の減となっている。これは、将来負担額である一般会計等に係る地方債残高が</a:t>
          </a:r>
          <a:r>
            <a:rPr kumimoji="1" lang="en-US" altLang="ja-JP" sz="1400">
              <a:latin typeface="ＭＳ ゴシック" pitchFamily="49" charset="-128"/>
              <a:ea typeface="ＭＳ ゴシック" pitchFamily="49" charset="-128"/>
            </a:rPr>
            <a:t>1,813</a:t>
          </a:r>
          <a:r>
            <a:rPr kumimoji="1" lang="ja-JP" altLang="en-US" sz="1400">
              <a:latin typeface="ＭＳ ゴシック" pitchFamily="49" charset="-128"/>
              <a:ea typeface="ＭＳ ゴシック" pitchFamily="49" charset="-128"/>
            </a:rPr>
            <a:t>百万円、公営企業債等繰入見込額が</a:t>
          </a:r>
          <a:r>
            <a:rPr kumimoji="1" lang="en-US" altLang="ja-JP" sz="1400">
              <a:latin typeface="ＭＳ ゴシック" pitchFamily="49" charset="-128"/>
              <a:ea typeface="ＭＳ ゴシック" pitchFamily="49" charset="-128"/>
            </a:rPr>
            <a:t>635</a:t>
          </a:r>
          <a:r>
            <a:rPr kumimoji="1" lang="ja-JP" altLang="en-US" sz="1400">
              <a:latin typeface="ＭＳ ゴシック" pitchFamily="49" charset="-128"/>
              <a:ea typeface="ＭＳ ゴシック" pitchFamily="49" charset="-128"/>
            </a:rPr>
            <a:t>百万円減少したことが主な要因となっている。充当可能財源等の充当可能基金の減少が続いており、今後、将来負担比率の増加も見込まれることから、義務的経費の削減を中心とし、財政の健全化に努める。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百万円、合併市町村振興基金へ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百万円、減債基金から合併特例債や過疎対策事業債の元利償還のため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百万円、市有財産整備基金から消防施設改修工事等に伴い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百万円、合併市町村振興基金から自治会活動支援事業や地域のまちづくり推進に関する事業のため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行財政改革（第４次行財政改革）への取り組みを通じて経常経費の削減に努め取り崩しを縮小し、特定目的基金は総合計画を推進するため設置目的に沿い取り崩していき、今後の財政需要の増大にも対応していけるように一定額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ふるさと応援基金：ふるさと納税により本市を応援するために寄せられた寄附金を寄附者の意向に沿った事業に要する経費の財源に充てる。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家畜導入事業基金：畜産の振興に資するため、家畜導入事業を行う農業協同組合等に対する助成の財源に充てる。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林業振興基金：間伐、林業に携わる人材の育成、林業の担い手の確保、木材利用の促進及び普及啓発並びに森林整備及びその促進に要する経費の財源に充てる。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・市有財産整備基金：電算機器更新、消防施設改修工事費等の取り崩しにより、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・合併市町村振興基金：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百万円積み立てた一方で、自治会活動支援事業等の費用の取り崩しにより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・新型コロナウイルス感染症対策基金：新型コロナウイルス感染症対策資金の利子及び保証料の補給に要する費用の取崩しにより、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・ふるさと応援基金：寄附者の意向に沿った事業に要する経費に充てるため、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・林業振興基金：林業振興事業に要する経費に充てるため、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定目的基金は、残高を勘案しつつ、総合計画を推進するため、設置目的に沿い取り崩していく。市有財産整備基金は、取り崩すだけでなく、総合計画並びに公共施設再編計画の個別管理計画を勘案し積み立て、一定額を確保し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これは、物価高騰対策関連経費等に充てる財源不足分を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百万円取り崩した一方で、決算余剰金等を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百万円であるが、近年、基金残高は減少傾向にある。災害等の急な財政需要に対応するため、標準財政規模の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億円程度を目途に積み立てることとしている。行財政改革（第４次行政改革）への取り組みを通じて経常経費の削減に努める。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これは、県支出金の産業廃棄物処理施設周辺環境整備交付金等を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百万円を積み立てた一方で、合併特例債や過疎対策事業債の元利償還のために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地方債償還のピークが過ぎたことから、減債基金の取崩しは減少を見込んでいる。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総合計画で計画している大型事業実施による地方債の借入（償還）を踏まえ、計画的に積み立てることとしている。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23,541
23,211
862.30
19,972,024
19,120,944
699,661
11,921,390
13,437,207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人口の減少や高齢化などにより、財政基盤が弱く、類似団体平均を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ている。固定資産税や法人市民税などは増収傾向にあるが、引き続き、市税等の収納向上対策を中心とする歳入確保に努めるとともに、行財政改革（第４次行財政改革）への取り組みを通じて、補助金や委託料を中心とした歳出を見直し、予算編成に反映させるとともに、行政の効率化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除雪業務委託の減等による維持補修費の減少や地方債元利償還に伴う公債費の減などにより、経常経費充当一般財源が減少し、地方税や地方交付税の増加などにより経常一般財源が増加したため経常収支比率は</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ポイント減少した。減少したものの、類似団体の平均を</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回っており、引き続き、行財政改革への取り組みを通じて、補助金や委託料を中心とした歳出を見直すなど、事業の見直しを進めるとともに、全ての事務事業の優先度を厳しく点検し、優先度の低い事務事業について計画的に廃止・縮小を進め、経常経費の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64</xdr:row>
      <xdr:rowOff>31327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58263"/>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64</xdr:row>
      <xdr:rowOff>31327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7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719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87630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6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121090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類似団体平均に比べ、人件費・物件費等が高くなっているのは、市の面積が広大で、総合支所を配置しているなど保有する公共施設が多く、その維持管理に費用がかかっているためである。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引き続き、令和３年度策定の公共施設再編計画の個別管理計画により施設の集約化や廃止などの効率的な施設配置を検討し、公共施設の中長期的な維持更新費用の縮減を図るとともに、公共施設マネジメントの専門知識等を有するアドバイザーの派遣事業等の活用も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41292</xdr:rowOff>
    </xdr:from>
    <xdr:to>
      <xdr:col>23</xdr:col>
      <xdr:colOff>133350</xdr:colOff>
      <xdr:row>87</xdr:row>
      <xdr:rowOff>100419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957442"/>
          <a:ext cx="838200" cy="5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100419</xdr:rowOff>
    </xdr:from>
    <xdr:to>
      <xdr:col>19</xdr:col>
      <xdr:colOff>133350</xdr:colOff>
      <xdr:row>87</xdr:row>
      <xdr:rowOff>128941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016569"/>
          <a:ext cx="889000" cy="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147414</xdr:rowOff>
    </xdr:from>
    <xdr:to>
      <xdr:col>15</xdr:col>
      <xdr:colOff>82550</xdr:colOff>
      <xdr:row>87</xdr:row>
      <xdr:rowOff>128941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92114"/>
          <a:ext cx="889000" cy="15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147414</xdr:rowOff>
    </xdr:from>
    <xdr:to>
      <xdr:col>11</xdr:col>
      <xdr:colOff>31750</xdr:colOff>
      <xdr:row>86</xdr:row>
      <xdr:rowOff>153287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892114"/>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161942</xdr:rowOff>
    </xdr:from>
    <xdr:to>
      <xdr:col>23</xdr:col>
      <xdr:colOff>184150</xdr:colOff>
      <xdr:row>87</xdr:row>
      <xdr:rowOff>92092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134019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7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49619</xdr:rowOff>
    </xdr:from>
    <xdr:to>
      <xdr:col>19</xdr:col>
      <xdr:colOff>184150</xdr:colOff>
      <xdr:row>87</xdr:row>
      <xdr:rowOff>151219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135996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5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78141</xdr:rowOff>
    </xdr:from>
    <xdr:to>
      <xdr:col>15</xdr:col>
      <xdr:colOff>133350</xdr:colOff>
      <xdr:row>88</xdr:row>
      <xdr:rowOff>8291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164518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0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96614</xdr:rowOff>
    </xdr:from>
    <xdr:to>
      <xdr:col>11</xdr:col>
      <xdr:colOff>82550</xdr:colOff>
      <xdr:row>87</xdr:row>
      <xdr:rowOff>26764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11541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2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102487</xdr:rowOff>
    </xdr:from>
    <xdr:to>
      <xdr:col>7</xdr:col>
      <xdr:colOff>31750</xdr:colOff>
      <xdr:row>87</xdr:row>
      <xdr:rowOff>32637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17414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3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職員の採用・退職により、対前年度で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rgbClr val="FF0000"/>
              </a:solidFill>
              <a:latin typeface="ＭＳ Ｐゴシック" panose="020B0600070205080204" pitchFamily="50" charset="-128"/>
              <a:ea typeface="ＭＳ Ｐゴシック" panose="020B0600070205080204" pitchFamily="50" charset="-128"/>
            </a:rPr>
            <a:t>増加</a:t>
          </a:r>
          <a:r>
            <a:rPr kumimoji="1" lang="ja-JP" altLang="en-US" sz="1300">
              <a:latin typeface="ＭＳ Ｐゴシック" panose="020B0600070205080204" pitchFamily="50" charset="-128"/>
              <a:ea typeface="ＭＳ Ｐゴシック" panose="020B0600070205080204" pitchFamily="50" charset="-128"/>
            </a:rPr>
            <a:t>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ポイント下回っている。今後も当該指数を注視しながら給与の適正化を図る。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41275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658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1059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452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類似団体と比較し、総合支所等を多く配置しなくてはいけないことから、平均を上回っている。ＩＣＴの活用等により行政サービスを維持しつつ、支所の整理統廃合等を実施し、類似団体平均の水準まで職員数を削減する等、より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67763</xdr:rowOff>
    </xdr:from>
    <xdr:to>
      <xdr:col>81</xdr:col>
      <xdr:colOff>44450</xdr:colOff>
      <xdr:row>63</xdr:row>
      <xdr:rowOff>88447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69113"/>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55699</xdr:rowOff>
    </xdr:from>
    <xdr:to>
      <xdr:col>77</xdr:col>
      <xdr:colOff>44450</xdr:colOff>
      <xdr:row>63</xdr:row>
      <xdr:rowOff>67763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5704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16056</xdr:rowOff>
    </xdr:from>
    <xdr:to>
      <xdr:col>72</xdr:col>
      <xdr:colOff>203200</xdr:colOff>
      <xdr:row>63</xdr:row>
      <xdr:rowOff>55699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17406"/>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151312</xdr:rowOff>
    </xdr:from>
    <xdr:to>
      <xdr:col>68</xdr:col>
      <xdr:colOff>152400</xdr:colOff>
      <xdr:row>63</xdr:row>
      <xdr:rowOff>16056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812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37647</xdr:rowOff>
    </xdr:from>
    <xdr:to>
      <xdr:col>81</xdr:col>
      <xdr:colOff>95250</xdr:colOff>
      <xdr:row>63</xdr:row>
      <xdr:rowOff>139247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9724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1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16963</xdr:rowOff>
    </xdr:from>
    <xdr:to>
      <xdr:col>77</xdr:col>
      <xdr:colOff>95250</xdr:colOff>
      <xdr:row>63</xdr:row>
      <xdr:rowOff>118563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103340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04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4899</xdr:rowOff>
    </xdr:from>
    <xdr:to>
      <xdr:col>73</xdr:col>
      <xdr:colOff>44450</xdr:colOff>
      <xdr:row>63</xdr:row>
      <xdr:rowOff>106499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91276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136706</xdr:rowOff>
    </xdr:from>
    <xdr:to>
      <xdr:col>68</xdr:col>
      <xdr:colOff>203200</xdr:colOff>
      <xdr:row>63</xdr:row>
      <xdr:rowOff>66856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100512</xdr:rowOff>
    </xdr:from>
    <xdr:to>
      <xdr:col>64</xdr:col>
      <xdr:colOff>152400</xdr:colOff>
      <xdr:row>63</xdr:row>
      <xdr:rowOff>30662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15439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地方債償還額の減少や償還年限の見直しなどにより、令和３年度をピークに実質公債費比率は減少しているが、類似団体では最も高いポイントとなっている。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令和７年度には行財政改革実施計画を見直すこととしており、緊急度・住民ニーズを的確に把握した事業の選択や中長期財政見通しによる中期的な視点に立ち、今後とも新規発行の抑制に努めていく。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64770</xdr:rowOff>
    </xdr:from>
    <xdr:to>
      <xdr:col>81</xdr:col>
      <xdr:colOff>44450</xdr:colOff>
      <xdr:row>43</xdr:row>
      <xdr:rowOff>55033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6970"/>
          <a:ext cx="0" cy="11904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27110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3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55033</xdr:rowOff>
    </xdr:from>
    <xdr:to>
      <xdr:col>81</xdr:col>
      <xdr:colOff>133350</xdr:colOff>
      <xdr:row>43</xdr:row>
      <xdr:rowOff>55033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42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151147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64770</xdr:rowOff>
    </xdr:from>
    <xdr:to>
      <xdr:col>81</xdr:col>
      <xdr:colOff>133350</xdr:colOff>
      <xdr:row>36</xdr:row>
      <xdr:rowOff>64770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119380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4273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43</xdr:row>
      <xdr:rowOff>167640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9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167640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4836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118956</xdr:rowOff>
    </xdr:from>
    <xdr:to>
      <xdr:col>73</xdr:col>
      <xdr:colOff>44450</xdr:colOff>
      <xdr:row>40</xdr:row>
      <xdr:rowOff>49106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111337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4354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118956</xdr:rowOff>
    </xdr:from>
    <xdr:to>
      <xdr:col>68</xdr:col>
      <xdr:colOff>203200</xdr:colOff>
      <xdr:row>40</xdr:row>
      <xdr:rowOff>49106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71560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7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地方債元金償還に伴う地方債現在高の減少や、公営企業債等繰入見込額の減少などにより将来負担額が減少し、将来負担率は、対前年度で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また、地方債現在高等の将来負担額は減少している一方で、充当可能財源も減少しており、今後も公債費等義務的経費の削減を中心とする行財政改革を進め、財政の健全化に努める。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59125</xdr:rowOff>
    </xdr:from>
    <xdr:to>
      <xdr:col>81</xdr:col>
      <xdr:colOff>44450</xdr:colOff>
      <xdr:row>16</xdr:row>
      <xdr:rowOff>108726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802325"/>
          <a:ext cx="8382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108726</xdr:rowOff>
    </xdr:from>
    <xdr:to>
      <xdr:col>77</xdr:col>
      <xdr:colOff>44450</xdr:colOff>
      <xdr:row>17</xdr:row>
      <xdr:rowOff>111548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51926"/>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86078</xdr:rowOff>
    </xdr:from>
    <xdr:to>
      <xdr:col>72</xdr:col>
      <xdr:colOff>203200</xdr:colOff>
      <xdr:row>17</xdr:row>
      <xdr:rowOff>111548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000728"/>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86078</xdr:rowOff>
    </xdr:from>
    <xdr:to>
      <xdr:col>68</xdr:col>
      <xdr:colOff>152400</xdr:colOff>
      <xdr:row>17</xdr:row>
      <xdr:rowOff>139700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007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113947</xdr:rowOff>
    </xdr:from>
    <xdr:to>
      <xdr:col>68</xdr:col>
      <xdr:colOff>203200</xdr:colOff>
      <xdr:row>15</xdr:row>
      <xdr:rowOff>44097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8325</xdr:rowOff>
    </xdr:from>
    <xdr:to>
      <xdr:col>81</xdr:col>
      <xdr:colOff>95250</xdr:colOff>
      <xdr:row>16</xdr:row>
      <xdr:rowOff>109925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7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151852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7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57926</xdr:rowOff>
    </xdr:from>
    <xdr:to>
      <xdr:col>77</xdr:col>
      <xdr:colOff>95250</xdr:colOff>
      <xdr:row>16</xdr:row>
      <xdr:rowOff>159526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8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144303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8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60748</xdr:rowOff>
    </xdr:from>
    <xdr:to>
      <xdr:col>73</xdr:col>
      <xdr:colOff>44450</xdr:colOff>
      <xdr:row>17</xdr:row>
      <xdr:rowOff>162348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147125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06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35278</xdr:rowOff>
    </xdr:from>
    <xdr:to>
      <xdr:col>68</xdr:col>
      <xdr:colOff>203200</xdr:colOff>
      <xdr:row>17</xdr:row>
      <xdr:rowOff>136878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121655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3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88900</xdr:rowOff>
    </xdr:from>
    <xdr:to>
      <xdr:col>64</xdr:col>
      <xdr:colOff>152400</xdr:colOff>
      <xdr:row>18</xdr:row>
      <xdr:rowOff>19050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23,541
23,211
862.30
19,972,024
19,120,944
699,661
11,921,390
13,437,207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人件費に係る経常収支比率は、退職手当負担金の減などにより、対前年度で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ポイント下回っている。これは、類似団体平均より職員数は多いものの、給与水準が低いことが主な要因である。今後も行財政改革（第４次財政改革）への取り組みを通じて、人件費の抑制に努める。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29028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782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113393</xdr:rowOff>
    </xdr:from>
    <xdr:to>
      <xdr:col>19</xdr:col>
      <xdr:colOff>187325</xdr:colOff>
      <xdr:row>34</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71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113393</xdr:rowOff>
    </xdr:from>
    <xdr:to>
      <xdr:col>15</xdr:col>
      <xdr:colOff>98425</xdr:colOff>
      <xdr:row>34</xdr:row>
      <xdr:rowOff>83457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7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34</xdr:row>
      <xdr:rowOff>83457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58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73478</xdr:rowOff>
    </xdr:from>
    <xdr:to>
      <xdr:col>24</xdr:col>
      <xdr:colOff>76200</xdr:colOff>
      <xdr:row>34</xdr:row>
      <xdr:rowOff>3628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90005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149678</xdr:rowOff>
    </xdr:from>
    <xdr:to>
      <xdr:col>20</xdr:col>
      <xdr:colOff>38100</xdr:colOff>
      <xdr:row>34</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90005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62593</xdr:rowOff>
    </xdr:from>
    <xdr:to>
      <xdr:col>15</xdr:col>
      <xdr:colOff>149225</xdr:colOff>
      <xdr:row>33</xdr:row>
      <xdr:rowOff>164193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2920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32657</xdr:rowOff>
    </xdr:from>
    <xdr:to>
      <xdr:col>11</xdr:col>
      <xdr:colOff>60325</xdr:colOff>
      <xdr:row>34</xdr:row>
      <xdr:rowOff>134257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144434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149678</xdr:rowOff>
    </xdr:from>
    <xdr:to>
      <xdr:col>6</xdr:col>
      <xdr:colOff>171450</xdr:colOff>
      <xdr:row>34</xdr:row>
      <xdr:rowOff>79828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90005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水費や物価高騰の影響があったものの、物件費に係る経常収支比率が減少しているのは、新型コロナワクチン接種関連業務委託料の減などによるためである。物件費が類似団体平均より上回っているのは、類似団体平均と比較し、当市は保有する施設数が多いためである。今後も委託業務を中心とした事業のヒアリング、見直しにより、事業の取捨選択を徹底していくことで、事業費の減少を目指す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15421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865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17</xdr:row>
      <xdr:rowOff>15421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0147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15</xdr:row>
      <xdr:rowOff>129721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01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17</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01471"/>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扶助費に係る経常収支比率は、対前年度を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ポイント上回ったが、</a:t>
          </a:r>
          <a:r>
            <a:rPr kumimoji="1" lang="ja-JP" altLang="en-US" sz="1300">
              <a:solidFill>
                <a:srgbClr val="FF0000"/>
              </a:solidFill>
              <a:latin typeface="ＭＳ Ｐゴシック" panose="020B0600070205080204" pitchFamily="50" charset="-128"/>
              <a:ea typeface="ＭＳ Ｐゴシック" panose="020B0600070205080204" pitchFamily="50" charset="-128"/>
            </a:rPr>
            <a:t>この要因として</a:t>
          </a:r>
          <a:r>
            <a:rPr kumimoji="1" lang="ja-JP" altLang="en-US" sz="1300">
              <a:latin typeface="ＭＳ Ｐゴシック" panose="020B0600070205080204" pitchFamily="50" charset="-128"/>
              <a:ea typeface="ＭＳ Ｐゴシック" panose="020B0600070205080204" pitchFamily="50" charset="-128"/>
            </a:rPr>
            <a:t>、物価高騰重点支援給付金給付事業の実施などが挙げられる。今後も資格審査等の適正化や各種手当への単独加算等の点検、見直しを進めていくことで、抑制するよう努める。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107950</xdr:rowOff>
    </xdr:from>
    <xdr:to>
      <xdr:col>24</xdr:col>
      <xdr:colOff>25400</xdr:colOff>
      <xdr:row>52</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023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88900</xdr:rowOff>
    </xdr:from>
    <xdr:to>
      <xdr:col>19</xdr:col>
      <xdr:colOff>187325</xdr:colOff>
      <xdr:row>52</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04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88900</xdr:rowOff>
    </xdr:from>
    <xdr:to>
      <xdr:col>15</xdr:col>
      <xdr:colOff>98425</xdr:colOff>
      <xdr:row>52</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04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53</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061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57150</xdr:rowOff>
    </xdr:from>
    <xdr:to>
      <xdr:col>20</xdr:col>
      <xdr:colOff>38100</xdr:colOff>
      <xdr:row>52</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74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38100</xdr:rowOff>
    </xdr:from>
    <xdr:to>
      <xdr:col>15</xdr:col>
      <xdr:colOff>149225</xdr:colOff>
      <xdr:row>52</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ポイント上回っている。今後も他会計への繰出金を抑制するなど、各種事業の経費節減や受益者負担の原則に基づいた使用料等の見直しを踏まえて、更に適正化を図る。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94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58</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139700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3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33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が類似団体平均を上回っているのは、病院事業会計への補助などが主な要因と考えられる。病院事業会計負担金の減少や特別国民体育大会冬季スキー競技会実行委員会補助金の皆減などにより対前年度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ポイント上回っている。今後も、補助金見直しガイドラインに基づき、継続的に評価、見直しを行い、必要性の低い補助金は見直しや廃止を行う方針である。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66040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201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66040</xdr:rowOff>
    </xdr:from>
    <xdr:to>
      <xdr:col>78</xdr:col>
      <xdr:colOff>69850</xdr:colOff>
      <xdr:row>39</xdr:row>
      <xdr:rowOff>8890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81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165100</xdr:rowOff>
    </xdr:from>
    <xdr:to>
      <xdr:col>73</xdr:col>
      <xdr:colOff>180975</xdr:colOff>
      <xdr:row>39</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68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38</xdr:row>
      <xdr:rowOff>165100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525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xdr:rowOff>
    </xdr:from>
    <xdr:to>
      <xdr:col>78</xdr:col>
      <xdr:colOff>120650</xdr:colOff>
      <xdr:row>38</xdr:row>
      <xdr:rowOff>116840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129540</xdr:rowOff>
    </xdr:from>
    <xdr:to>
      <xdr:col>74</xdr:col>
      <xdr:colOff>31750</xdr:colOff>
      <xdr:row>39</xdr:row>
      <xdr:rowOff>59690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44467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114300</xdr:rowOff>
    </xdr:from>
    <xdr:to>
      <xdr:col>69</xdr:col>
      <xdr:colOff>142875</xdr:colOff>
      <xdr:row>39</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29227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地方債償還金の減少に伴い令和２年度をピークに減少に転じ、今後も減少していくものと見込んでいる。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おり、公債費の負担は非常に重いものとなっている。今後も行財政改革のもと、地方債対象事業の厳選に努め、実質公債費比率や将来負担比率を注視しながら、新規発行を抑制し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21844</xdr:rowOff>
    </xdr:from>
    <xdr:to>
      <xdr:col>24</xdr:col>
      <xdr:colOff>25400</xdr:colOff>
      <xdr:row>81</xdr:row>
      <xdr:rowOff>14987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737844"/>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14987</xdr:rowOff>
    </xdr:from>
    <xdr:to>
      <xdr:col>19</xdr:col>
      <xdr:colOff>187325</xdr:colOff>
      <xdr:row>81</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9024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115570</xdr:rowOff>
    </xdr:from>
    <xdr:to>
      <xdr:col>15</xdr:col>
      <xdr:colOff>98425</xdr:colOff>
      <xdr:row>81</xdr:row>
      <xdr:rowOff>124713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4003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124713</xdr:rowOff>
    </xdr:from>
    <xdr:to>
      <xdr:col>11</xdr:col>
      <xdr:colOff>9525</xdr:colOff>
      <xdr:row>81</xdr:row>
      <xdr:rowOff>124713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401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142494</xdr:rowOff>
    </xdr:from>
    <xdr:to>
      <xdr:col>24</xdr:col>
      <xdr:colOff>76200</xdr:colOff>
      <xdr:row>80</xdr:row>
      <xdr:rowOff>72644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114571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135637</xdr:rowOff>
    </xdr:from>
    <xdr:to>
      <xdr:col>20</xdr:col>
      <xdr:colOff>38100</xdr:colOff>
      <xdr:row>81</xdr:row>
      <xdr:rowOff>65787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50564</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938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64770</xdr:rowOff>
    </xdr:from>
    <xdr:to>
      <xdr:col>15</xdr:col>
      <xdr:colOff>149225</xdr:colOff>
      <xdr:row>81</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73913</xdr:rowOff>
    </xdr:from>
    <xdr:to>
      <xdr:col>11</xdr:col>
      <xdr:colOff>60325</xdr:colOff>
      <xdr:row>82</xdr:row>
      <xdr:rowOff>4063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160290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40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73913</xdr:rowOff>
    </xdr:from>
    <xdr:to>
      <xdr:col>6</xdr:col>
      <xdr:colOff>171450</xdr:colOff>
      <xdr:row>82</xdr:row>
      <xdr:rowOff>4063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160290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ポイント減少し、令和元年度以来、</a:t>
          </a:r>
          <a:r>
            <a:rPr kumimoji="1" lang="ja-JP" altLang="en-US" sz="1300">
              <a:solidFill>
                <a:srgbClr val="FF0000"/>
              </a:solidFill>
              <a:latin typeface="ＭＳ Ｐゴシック" panose="020B0600070205080204" pitchFamily="50" charset="-128"/>
              <a:ea typeface="ＭＳ Ｐゴシック" panose="020B0600070205080204" pitchFamily="50" charset="-128"/>
            </a:rPr>
            <a:t>４年ぶりに</a:t>
          </a:r>
          <a:r>
            <a:rPr kumimoji="1" lang="ja-JP" altLang="en-US" sz="1300">
              <a:latin typeface="ＭＳ Ｐゴシック" panose="020B0600070205080204" pitchFamily="50" charset="-128"/>
              <a:ea typeface="ＭＳ Ｐゴシック" panose="020B0600070205080204" pitchFamily="50" charset="-128"/>
            </a:rPr>
            <a:t>類似団体平均を下回った。今後も事業の見直しにより経常経費の削減に努めていく。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159004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0749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159004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20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76</xdr:row>
      <xdr:rowOff>136144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20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76</xdr:row>
      <xdr:rowOff>136144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66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148236</xdr:rowOff>
    </xdr:from>
    <xdr:to>
      <xdr:col>29</xdr:col>
      <xdr:colOff>127000</xdr:colOff>
      <xdr:row>13</xdr:row>
      <xdr:rowOff>148479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24711"/>
          <a:ext cx="647700" cy="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77056</xdr:rowOff>
    </xdr:from>
    <xdr:to>
      <xdr:col>26</xdr:col>
      <xdr:colOff>50800</xdr:colOff>
      <xdr:row>13</xdr:row>
      <xdr:rowOff>148479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353531"/>
          <a:ext cx="698500" cy="7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77056</xdr:rowOff>
    </xdr:from>
    <xdr:to>
      <xdr:col>22</xdr:col>
      <xdr:colOff>114300</xdr:colOff>
      <xdr:row>13</xdr:row>
      <xdr:rowOff>154423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353531"/>
          <a:ext cx="698500" cy="77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154423</xdr:rowOff>
    </xdr:from>
    <xdr:to>
      <xdr:col>18</xdr:col>
      <xdr:colOff>177800</xdr:colOff>
      <xdr:row>14</xdr:row>
      <xdr:rowOff>120747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430898"/>
          <a:ext cx="698500" cy="13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97436</xdr:rowOff>
    </xdr:from>
    <xdr:to>
      <xdr:col>29</xdr:col>
      <xdr:colOff>177800</xdr:colOff>
      <xdr:row>14</xdr:row>
      <xdr:rowOff>27586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7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113963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1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97679</xdr:rowOff>
    </xdr:from>
    <xdr:to>
      <xdr:col>26</xdr:col>
      <xdr:colOff>101600</xdr:colOff>
      <xdr:row>14</xdr:row>
      <xdr:rowOff>27829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37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38006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1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26256</xdr:rowOff>
    </xdr:from>
    <xdr:to>
      <xdr:col>22</xdr:col>
      <xdr:colOff>165100</xdr:colOff>
      <xdr:row>13</xdr:row>
      <xdr:rowOff>127856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30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138033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07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103623</xdr:rowOff>
    </xdr:from>
    <xdr:to>
      <xdr:col>19</xdr:col>
      <xdr:colOff>38100</xdr:colOff>
      <xdr:row>14</xdr:row>
      <xdr:rowOff>33773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380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43950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14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69947</xdr:rowOff>
    </xdr:from>
    <xdr:to>
      <xdr:col>15</xdr:col>
      <xdr:colOff>101600</xdr:colOff>
      <xdr:row>15</xdr:row>
      <xdr:rowOff>97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17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10274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28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214020</xdr:rowOff>
    </xdr:from>
    <xdr:to>
      <xdr:col>29</xdr:col>
      <xdr:colOff>127000</xdr:colOff>
      <xdr:row>37</xdr:row>
      <xdr:rowOff>279400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481470"/>
          <a:ext cx="0" cy="9226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251477</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37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279400</xdr:rowOff>
    </xdr:from>
    <xdr:to>
      <xdr:col>30</xdr:col>
      <xdr:colOff>25400</xdr:colOff>
      <xdr:row>37</xdr:row>
      <xdr:rowOff>279400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4041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300397</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622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214020</xdr:rowOff>
    </xdr:from>
    <xdr:to>
      <xdr:col>30</xdr:col>
      <xdr:colOff>25400</xdr:colOff>
      <xdr:row>34</xdr:row>
      <xdr:rowOff>214020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481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142621</xdr:rowOff>
    </xdr:from>
    <xdr:to>
      <xdr:col>29</xdr:col>
      <xdr:colOff>127000</xdr:colOff>
      <xdr:row>34</xdr:row>
      <xdr:rowOff>214020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410071"/>
          <a:ext cx="647700" cy="7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30256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98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58179</xdr:rowOff>
    </xdr:from>
    <xdr:to>
      <xdr:col>29</xdr:col>
      <xdr:colOff>177800</xdr:colOff>
      <xdr:row>36</xdr:row>
      <xdr:rowOff>159779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114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317786</xdr:rowOff>
    </xdr:from>
    <xdr:to>
      <xdr:col>26</xdr:col>
      <xdr:colOff>50800</xdr:colOff>
      <xdr:row>34</xdr:row>
      <xdr:rowOff>142621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242336"/>
          <a:ext cx="698500" cy="16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70789</xdr:rowOff>
    </xdr:from>
    <xdr:to>
      <xdr:col>26</xdr:col>
      <xdr:colOff>101600</xdr:colOff>
      <xdr:row>37</xdr:row>
      <xdr:rowOff>939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40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157166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1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317786</xdr:rowOff>
    </xdr:from>
    <xdr:to>
      <xdr:col>22</xdr:col>
      <xdr:colOff>114300</xdr:colOff>
      <xdr:row>34</xdr:row>
      <xdr:rowOff>102330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242336"/>
          <a:ext cx="698500" cy="12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83877</xdr:rowOff>
    </xdr:from>
    <xdr:to>
      <xdr:col>22</xdr:col>
      <xdr:colOff>165100</xdr:colOff>
      <xdr:row>37</xdr:row>
      <xdr:rowOff>14027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170254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102330</xdr:rowOff>
    </xdr:from>
    <xdr:to>
      <xdr:col>18</xdr:col>
      <xdr:colOff>177800</xdr:colOff>
      <xdr:row>34</xdr:row>
      <xdr:rowOff>103378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369780"/>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113576</xdr:rowOff>
    </xdr:from>
    <xdr:to>
      <xdr:col>19</xdr:col>
      <xdr:colOff>38100</xdr:colOff>
      <xdr:row>37</xdr:row>
      <xdr:rowOff>43726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28503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5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125920</xdr:rowOff>
    </xdr:from>
    <xdr:to>
      <xdr:col>15</xdr:col>
      <xdr:colOff>101600</xdr:colOff>
      <xdr:row>37</xdr:row>
      <xdr:rowOff>56070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40847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1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163220</xdr:rowOff>
    </xdr:from>
    <xdr:to>
      <xdr:col>29</xdr:col>
      <xdr:colOff>177800</xdr:colOff>
      <xdr:row>34</xdr:row>
      <xdr:rowOff>264820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430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109897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37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91821</xdr:rowOff>
    </xdr:from>
    <xdr:to>
      <xdr:col>26</xdr:col>
      <xdr:colOff>101600</xdr:colOff>
      <xdr:row>34</xdr:row>
      <xdr:rowOff>193421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35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203598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12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266986</xdr:rowOff>
    </xdr:from>
    <xdr:to>
      <xdr:col>22</xdr:col>
      <xdr:colOff>165100</xdr:colOff>
      <xdr:row>34</xdr:row>
      <xdr:rowOff>25686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19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35863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596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51530</xdr:rowOff>
    </xdr:from>
    <xdr:to>
      <xdr:col>19</xdr:col>
      <xdr:colOff>38100</xdr:colOff>
      <xdr:row>34</xdr:row>
      <xdr:rowOff>153130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31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163307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08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52578</xdr:rowOff>
    </xdr:from>
    <xdr:to>
      <xdr:col>15</xdr:col>
      <xdr:colOff>101600</xdr:colOff>
      <xdr:row>34</xdr:row>
      <xdr:rowOff>154178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32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164355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23,541
23,211
862.30
19,972,024
19,120,944
699,661
11,921,390
13,437,207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66218</xdr:rowOff>
    </xdr:from>
    <xdr:to>
      <xdr:col>24</xdr:col>
      <xdr:colOff>63500</xdr:colOff>
      <xdr:row>35</xdr:row>
      <xdr:rowOff>77305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6968"/>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77305</xdr:rowOff>
    </xdr:from>
    <xdr:to>
      <xdr:col>19</xdr:col>
      <xdr:colOff>177800</xdr:colOff>
      <xdr:row>35</xdr:row>
      <xdr:rowOff>88938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8055"/>
          <a:ext cx="889000" cy="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88938</xdr:rowOff>
    </xdr:from>
    <xdr:to>
      <xdr:col>15</xdr:col>
      <xdr:colOff>50800</xdr:colOff>
      <xdr:row>35</xdr:row>
      <xdr:rowOff>109449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9688"/>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109449</xdr:rowOff>
    </xdr:from>
    <xdr:to>
      <xdr:col>10</xdr:col>
      <xdr:colOff>114300</xdr:colOff>
      <xdr:row>36</xdr:row>
      <xdr:rowOff>22771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0199"/>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15418</xdr:rowOff>
    </xdr:from>
    <xdr:to>
      <xdr:col>24</xdr:col>
      <xdr:colOff>114300</xdr:colOff>
      <xdr:row>35</xdr:row>
      <xdr:rowOff>117018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38295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26505</xdr:rowOff>
    </xdr:from>
    <xdr:to>
      <xdr:col>20</xdr:col>
      <xdr:colOff>38100</xdr:colOff>
      <xdr:row>35</xdr:row>
      <xdr:rowOff>128105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144632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0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38138</xdr:rowOff>
    </xdr:from>
    <xdr:to>
      <xdr:col>15</xdr:col>
      <xdr:colOff>101600</xdr:colOff>
      <xdr:row>35</xdr:row>
      <xdr:rowOff>139738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156265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58649</xdr:rowOff>
    </xdr:from>
    <xdr:to>
      <xdr:col>10</xdr:col>
      <xdr:colOff>165100</xdr:colOff>
      <xdr:row>35</xdr:row>
      <xdr:rowOff>160249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5326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143421</xdr:rowOff>
    </xdr:from>
    <xdr:to>
      <xdr:col>6</xdr:col>
      <xdr:colOff>38100</xdr:colOff>
      <xdr:row>36</xdr:row>
      <xdr:rowOff>73571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90098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95034</xdr:rowOff>
    </xdr:from>
    <xdr:to>
      <xdr:col>24</xdr:col>
      <xdr:colOff>63500</xdr:colOff>
      <xdr:row>55</xdr:row>
      <xdr:rowOff>1791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53334"/>
          <a:ext cx="838200" cy="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73914</xdr:rowOff>
    </xdr:from>
    <xdr:to>
      <xdr:col>19</xdr:col>
      <xdr:colOff>177800</xdr:colOff>
      <xdr:row>54</xdr:row>
      <xdr:rowOff>95034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32214"/>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73914</xdr:rowOff>
    </xdr:from>
    <xdr:to>
      <xdr:col>15</xdr:col>
      <xdr:colOff>50800</xdr:colOff>
      <xdr:row>55</xdr:row>
      <xdr:rowOff>88938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32214"/>
          <a:ext cx="889000" cy="18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125502</xdr:rowOff>
    </xdr:from>
    <xdr:to>
      <xdr:col>10</xdr:col>
      <xdr:colOff>114300</xdr:colOff>
      <xdr:row>55</xdr:row>
      <xdr:rowOff>88938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383802"/>
          <a:ext cx="889000" cy="1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122441</xdr:rowOff>
    </xdr:from>
    <xdr:to>
      <xdr:col>24</xdr:col>
      <xdr:colOff>114300</xdr:colOff>
      <xdr:row>55</xdr:row>
      <xdr:rowOff>52591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8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145318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3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44234</xdr:rowOff>
    </xdr:from>
    <xdr:to>
      <xdr:col>20</xdr:col>
      <xdr:colOff>38100</xdr:colOff>
      <xdr:row>54</xdr:row>
      <xdr:rowOff>145834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162361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07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23114</xdr:rowOff>
    </xdr:from>
    <xdr:to>
      <xdr:col>15</xdr:col>
      <xdr:colOff>101600</xdr:colOff>
      <xdr:row>54</xdr:row>
      <xdr:rowOff>124714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141241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38138</xdr:rowOff>
    </xdr:from>
    <xdr:to>
      <xdr:col>10</xdr:col>
      <xdr:colOff>165100</xdr:colOff>
      <xdr:row>55</xdr:row>
      <xdr:rowOff>139738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156265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4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74702</xdr:rowOff>
    </xdr:from>
    <xdr:to>
      <xdr:col>6</xdr:col>
      <xdr:colOff>38100</xdr:colOff>
      <xdr:row>55</xdr:row>
      <xdr:rowOff>4852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21379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10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28867</xdr:rowOff>
    </xdr:from>
    <xdr:to>
      <xdr:col>24</xdr:col>
      <xdr:colOff>63500</xdr:colOff>
      <xdr:row>74</xdr:row>
      <xdr:rowOff>155664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16167"/>
          <a:ext cx="838200" cy="1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160693</xdr:rowOff>
    </xdr:from>
    <xdr:to>
      <xdr:col>19</xdr:col>
      <xdr:colOff>177800</xdr:colOff>
      <xdr:row>74</xdr:row>
      <xdr:rowOff>28867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67654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61879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160693</xdr:rowOff>
    </xdr:from>
    <xdr:to>
      <xdr:col>15</xdr:col>
      <xdr:colOff>50800</xdr:colOff>
      <xdr:row>74</xdr:row>
      <xdr:rowOff>44374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76543"/>
          <a:ext cx="8890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36619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2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44374</xdr:rowOff>
    </xdr:from>
    <xdr:to>
      <xdr:col>10</xdr:col>
      <xdr:colOff>114300</xdr:colOff>
      <xdr:row>75</xdr:row>
      <xdr:rowOff>36906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31674"/>
          <a:ext cx="889000" cy="16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55439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8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104864</xdr:rowOff>
    </xdr:from>
    <xdr:to>
      <xdr:col>24</xdr:col>
      <xdr:colOff>114300</xdr:colOff>
      <xdr:row>75</xdr:row>
      <xdr:rowOff>35014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127741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149517</xdr:rowOff>
    </xdr:from>
    <xdr:to>
      <xdr:col>20</xdr:col>
      <xdr:colOff>38100</xdr:colOff>
      <xdr:row>74</xdr:row>
      <xdr:rowOff>79667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96194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109893</xdr:rowOff>
    </xdr:from>
    <xdr:to>
      <xdr:col>15</xdr:col>
      <xdr:colOff>101600</xdr:colOff>
      <xdr:row>74</xdr:row>
      <xdr:rowOff>40043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56570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165024</xdr:rowOff>
    </xdr:from>
    <xdr:to>
      <xdr:col>10</xdr:col>
      <xdr:colOff>165100</xdr:colOff>
      <xdr:row>74</xdr:row>
      <xdr:rowOff>95174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111701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5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157556</xdr:rowOff>
    </xdr:from>
    <xdr:to>
      <xdr:col>6</xdr:col>
      <xdr:colOff>38100</xdr:colOff>
      <xdr:row>75</xdr:row>
      <xdr:rowOff>87706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104233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40526</xdr:rowOff>
    </xdr:from>
    <xdr:to>
      <xdr:col>24</xdr:col>
      <xdr:colOff>63500</xdr:colOff>
      <xdr:row>94</xdr:row>
      <xdr:rowOff>122758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56826"/>
          <a:ext cx="838200" cy="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12954</xdr:rowOff>
    </xdr:from>
    <xdr:to>
      <xdr:col>19</xdr:col>
      <xdr:colOff>177800</xdr:colOff>
      <xdr:row>94</xdr:row>
      <xdr:rowOff>122758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29254"/>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12954</xdr:rowOff>
    </xdr:from>
    <xdr:to>
      <xdr:col>15</xdr:col>
      <xdr:colOff>50800</xdr:colOff>
      <xdr:row>95</xdr:row>
      <xdr:rowOff>158814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29254"/>
          <a:ext cx="889000" cy="3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158814</xdr:rowOff>
    </xdr:from>
    <xdr:to>
      <xdr:col>10</xdr:col>
      <xdr:colOff>114300</xdr:colOff>
      <xdr:row>96</xdr:row>
      <xdr:rowOff>40272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46564"/>
          <a:ext cx="889000" cy="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161176</xdr:rowOff>
    </xdr:from>
    <xdr:to>
      <xdr:col>24</xdr:col>
      <xdr:colOff>114300</xdr:colOff>
      <xdr:row>94</xdr:row>
      <xdr:rowOff>91326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12603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5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71958</xdr:rowOff>
    </xdr:from>
    <xdr:to>
      <xdr:col>20</xdr:col>
      <xdr:colOff>38100</xdr:colOff>
      <xdr:row>95</xdr:row>
      <xdr:rowOff>2108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18635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6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133604</xdr:rowOff>
    </xdr:from>
    <xdr:to>
      <xdr:col>15</xdr:col>
      <xdr:colOff>101600</xdr:colOff>
      <xdr:row>94</xdr:row>
      <xdr:rowOff>63754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80281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5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108014</xdr:rowOff>
    </xdr:from>
    <xdr:to>
      <xdr:col>10</xdr:col>
      <xdr:colOff>165100</xdr:colOff>
      <xdr:row>96</xdr:row>
      <xdr:rowOff>38164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54691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160922</xdr:rowOff>
    </xdr:from>
    <xdr:to>
      <xdr:col>6</xdr:col>
      <xdr:colOff>38100</xdr:colOff>
      <xdr:row>96</xdr:row>
      <xdr:rowOff>91072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107599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2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55008</xdr:rowOff>
    </xdr:from>
    <xdr:to>
      <xdr:col>54</xdr:col>
      <xdr:colOff>189865</xdr:colOff>
      <xdr:row>37</xdr:row>
      <xdr:rowOff>82989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884308"/>
          <a:ext cx="1270" cy="54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86816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82989</xdr:rowOff>
    </xdr:from>
    <xdr:to>
      <xdr:col>55</xdr:col>
      <xdr:colOff>88900</xdr:colOff>
      <xdr:row>37</xdr:row>
      <xdr:rowOff>82989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26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65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55008</xdr:rowOff>
    </xdr:from>
    <xdr:to>
      <xdr:col>55</xdr:col>
      <xdr:colOff>88900</xdr:colOff>
      <xdr:row>34</xdr:row>
      <xdr:rowOff>55008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8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87232</xdr:rowOff>
    </xdr:from>
    <xdr:to>
      <xdr:col>55</xdr:col>
      <xdr:colOff>0</xdr:colOff>
      <xdr:row>35</xdr:row>
      <xdr:rowOff>29213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16532"/>
          <a:ext cx="8382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121725</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224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143298</xdr:rowOff>
    </xdr:from>
    <xdr:to>
      <xdr:col>55</xdr:col>
      <xdr:colOff>50800</xdr:colOff>
      <xdr:row>36</xdr:row>
      <xdr:rowOff>73448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4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34942</xdr:rowOff>
    </xdr:from>
    <xdr:to>
      <xdr:col>50</xdr:col>
      <xdr:colOff>114300</xdr:colOff>
      <xdr:row>34</xdr:row>
      <xdr:rowOff>87232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864242"/>
          <a:ext cx="889000" cy="5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128603</xdr:rowOff>
    </xdr:from>
    <xdr:to>
      <xdr:col>50</xdr:col>
      <xdr:colOff>165100</xdr:colOff>
      <xdr:row>36</xdr:row>
      <xdr:rowOff>58753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49880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14889</xdr:rowOff>
    </xdr:from>
    <xdr:to>
      <xdr:col>45</xdr:col>
      <xdr:colOff>177800</xdr:colOff>
      <xdr:row>34</xdr:row>
      <xdr:rowOff>34942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501289"/>
          <a:ext cx="889000" cy="3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159309</xdr:rowOff>
    </xdr:from>
    <xdr:to>
      <xdr:col>46</xdr:col>
      <xdr:colOff>38100</xdr:colOff>
      <xdr:row>36</xdr:row>
      <xdr:rowOff>89459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80586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14889</xdr:rowOff>
    </xdr:from>
    <xdr:to>
      <xdr:col>41</xdr:col>
      <xdr:colOff>50800</xdr:colOff>
      <xdr:row>36</xdr:row>
      <xdr:rowOff>48032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501289"/>
          <a:ext cx="889000" cy="7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37319</xdr:rowOff>
    </xdr:from>
    <xdr:to>
      <xdr:col>41</xdr:col>
      <xdr:colOff>101600</xdr:colOff>
      <xdr:row>33</xdr:row>
      <xdr:rowOff>138919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130046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8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93234</xdr:rowOff>
    </xdr:from>
    <xdr:to>
      <xdr:col>36</xdr:col>
      <xdr:colOff>165100</xdr:colOff>
      <xdr:row>37</xdr:row>
      <xdr:rowOff>23384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14511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149863</xdr:rowOff>
    </xdr:from>
    <xdr:to>
      <xdr:col>55</xdr:col>
      <xdr:colOff>50800</xdr:colOff>
      <xdr:row>35</xdr:row>
      <xdr:rowOff>80013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3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36432</xdr:rowOff>
    </xdr:from>
    <xdr:to>
      <xdr:col>50</xdr:col>
      <xdr:colOff>165100</xdr:colOff>
      <xdr:row>34</xdr:row>
      <xdr:rowOff>138032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6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154559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4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155592</xdr:rowOff>
    </xdr:from>
    <xdr:to>
      <xdr:col>46</xdr:col>
      <xdr:colOff>38100</xdr:colOff>
      <xdr:row>34</xdr:row>
      <xdr:rowOff>85742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102269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58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135539</xdr:rowOff>
    </xdr:from>
    <xdr:to>
      <xdr:col>41</xdr:col>
      <xdr:colOff>101600</xdr:colOff>
      <xdr:row>32</xdr:row>
      <xdr:rowOff>65689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4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82216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168682</xdr:rowOff>
    </xdr:from>
    <xdr:to>
      <xdr:col>36</xdr:col>
      <xdr:colOff>165100</xdr:colOff>
      <xdr:row>36</xdr:row>
      <xdr:rowOff>98832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115359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9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117618</xdr:rowOff>
    </xdr:from>
    <xdr:to>
      <xdr:col>55</xdr:col>
      <xdr:colOff>0</xdr:colOff>
      <xdr:row>57</xdr:row>
      <xdr:rowOff>6372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18818"/>
          <a:ext cx="8382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89888</xdr:rowOff>
    </xdr:from>
    <xdr:to>
      <xdr:col>50</xdr:col>
      <xdr:colOff>114300</xdr:colOff>
      <xdr:row>56</xdr:row>
      <xdr:rowOff>117618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348188"/>
          <a:ext cx="889000" cy="3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89888</xdr:rowOff>
    </xdr:from>
    <xdr:to>
      <xdr:col>45</xdr:col>
      <xdr:colOff>177800</xdr:colOff>
      <xdr:row>55</xdr:row>
      <xdr:rowOff>113823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348188"/>
          <a:ext cx="889000" cy="19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113283</xdr:rowOff>
    </xdr:from>
    <xdr:to>
      <xdr:col>41</xdr:col>
      <xdr:colOff>50800</xdr:colOff>
      <xdr:row>55</xdr:row>
      <xdr:rowOff>113823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54303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127022</xdr:rowOff>
    </xdr:from>
    <xdr:to>
      <xdr:col>55</xdr:col>
      <xdr:colOff>50800</xdr:colOff>
      <xdr:row>57</xdr:row>
      <xdr:rowOff>57172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41949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4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66818</xdr:rowOff>
    </xdr:from>
    <xdr:to>
      <xdr:col>50</xdr:col>
      <xdr:colOff>165100</xdr:colOff>
      <xdr:row>56</xdr:row>
      <xdr:rowOff>168418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159545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6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39088</xdr:rowOff>
    </xdr:from>
    <xdr:to>
      <xdr:col>46</xdr:col>
      <xdr:colOff>38100</xdr:colOff>
      <xdr:row>54</xdr:row>
      <xdr:rowOff>140688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2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157215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07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63023</xdr:rowOff>
    </xdr:from>
    <xdr:to>
      <xdr:col>41</xdr:col>
      <xdr:colOff>101600</xdr:colOff>
      <xdr:row>55</xdr:row>
      <xdr:rowOff>164623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9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155750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58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62483</xdr:rowOff>
    </xdr:from>
    <xdr:to>
      <xdr:col>36</xdr:col>
      <xdr:colOff>165100</xdr:colOff>
      <xdr:row>55</xdr:row>
      <xdr:rowOff>164083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155210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58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41805</xdr:rowOff>
    </xdr:from>
    <xdr:to>
      <xdr:col>55</xdr:col>
      <xdr:colOff>0</xdr:colOff>
      <xdr:row>78</xdr:row>
      <xdr:rowOff>74374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14905"/>
          <a:ext cx="838200" cy="3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46606</xdr:rowOff>
    </xdr:from>
    <xdr:to>
      <xdr:col>50</xdr:col>
      <xdr:colOff>114300</xdr:colOff>
      <xdr:row>78</xdr:row>
      <xdr:rowOff>41805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562456"/>
          <a:ext cx="889000" cy="85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46606</xdr:rowOff>
    </xdr:from>
    <xdr:to>
      <xdr:col>45</xdr:col>
      <xdr:colOff>177800</xdr:colOff>
      <xdr:row>75</xdr:row>
      <xdr:rowOff>129032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562456"/>
          <a:ext cx="889000" cy="4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49359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129032</xdr:rowOff>
    </xdr:from>
    <xdr:to>
      <xdr:col>41</xdr:col>
      <xdr:colOff>50800</xdr:colOff>
      <xdr:row>76</xdr:row>
      <xdr:rowOff>170295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987782"/>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122603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23574</xdr:rowOff>
    </xdr:from>
    <xdr:to>
      <xdr:col>55</xdr:col>
      <xdr:colOff>50800</xdr:colOff>
      <xdr:row>78</xdr:row>
      <xdr:rowOff>125174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9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2001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162455</xdr:rowOff>
    </xdr:from>
    <xdr:to>
      <xdr:col>50</xdr:col>
      <xdr:colOff>165100</xdr:colOff>
      <xdr:row>78</xdr:row>
      <xdr:rowOff>92605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83732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167256</xdr:rowOff>
    </xdr:from>
    <xdr:to>
      <xdr:col>46</xdr:col>
      <xdr:colOff>38100</xdr:colOff>
      <xdr:row>73</xdr:row>
      <xdr:rowOff>97406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5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113933</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28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78232</xdr:rowOff>
    </xdr:from>
    <xdr:to>
      <xdr:col>41</xdr:col>
      <xdr:colOff>101600</xdr:colOff>
      <xdr:row>76</xdr:row>
      <xdr:rowOff>8381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24909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7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119495</xdr:rowOff>
    </xdr:from>
    <xdr:to>
      <xdr:col>36</xdr:col>
      <xdr:colOff>165100</xdr:colOff>
      <xdr:row>77</xdr:row>
      <xdr:rowOff>49645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40772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24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45768</xdr:rowOff>
    </xdr:from>
    <xdr:to>
      <xdr:col>55</xdr:col>
      <xdr:colOff>0</xdr:colOff>
      <xdr:row>97</xdr:row>
      <xdr:rowOff>111114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76418"/>
          <a:ext cx="838200" cy="6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45768</xdr:rowOff>
    </xdr:from>
    <xdr:to>
      <xdr:col>50</xdr:col>
      <xdr:colOff>114300</xdr:colOff>
      <xdr:row>98</xdr:row>
      <xdr:rowOff>113488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76418"/>
          <a:ext cx="889000" cy="23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111277</xdr:rowOff>
    </xdr:from>
    <xdr:to>
      <xdr:col>45</xdr:col>
      <xdr:colOff>177800</xdr:colOff>
      <xdr:row>98</xdr:row>
      <xdr:rowOff>113488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41927"/>
          <a:ext cx="889000" cy="1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110591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158000</xdr:rowOff>
    </xdr:from>
    <xdr:to>
      <xdr:col>41</xdr:col>
      <xdr:colOff>50800</xdr:colOff>
      <xdr:row>97</xdr:row>
      <xdr:rowOff>111277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445750"/>
          <a:ext cx="889000" cy="2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60314</xdr:rowOff>
    </xdr:from>
    <xdr:to>
      <xdr:col>55</xdr:col>
      <xdr:colOff>50800</xdr:colOff>
      <xdr:row>97</xdr:row>
      <xdr:rowOff>161914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38741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6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166418</xdr:rowOff>
    </xdr:from>
    <xdr:to>
      <xdr:col>50</xdr:col>
      <xdr:colOff>165100</xdr:colOff>
      <xdr:row>97</xdr:row>
      <xdr:rowOff>96568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62688</xdr:rowOff>
    </xdr:from>
    <xdr:to>
      <xdr:col>46</xdr:col>
      <xdr:colOff>38100</xdr:colOff>
      <xdr:row>98</xdr:row>
      <xdr:rowOff>164288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155415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60477</xdr:rowOff>
    </xdr:from>
    <xdr:to>
      <xdr:col>41</xdr:col>
      <xdr:colOff>101600</xdr:colOff>
      <xdr:row>97</xdr:row>
      <xdr:rowOff>162077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153204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107200</xdr:rowOff>
    </xdr:from>
    <xdr:to>
      <xdr:col>36</xdr:col>
      <xdr:colOff>165100</xdr:colOff>
      <xdr:row>96</xdr:row>
      <xdr:rowOff>37350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53877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1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29572</xdr:rowOff>
    </xdr:from>
    <xdr:to>
      <xdr:col>85</xdr:col>
      <xdr:colOff>127000</xdr:colOff>
      <xdr:row>37</xdr:row>
      <xdr:rowOff>110611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030322"/>
          <a:ext cx="838200" cy="42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137507</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1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110611</xdr:rowOff>
    </xdr:from>
    <xdr:to>
      <xdr:col>81</xdr:col>
      <xdr:colOff>50800</xdr:colOff>
      <xdr:row>37</xdr:row>
      <xdr:rowOff>129870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454261"/>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129870</xdr:rowOff>
    </xdr:from>
    <xdr:to>
      <xdr:col>76</xdr:col>
      <xdr:colOff>114300</xdr:colOff>
      <xdr:row>37</xdr:row>
      <xdr:rowOff>154902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473520"/>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150501</xdr:rowOff>
    </xdr:from>
    <xdr:to>
      <xdr:col>71</xdr:col>
      <xdr:colOff>177800</xdr:colOff>
      <xdr:row>37</xdr:row>
      <xdr:rowOff>154902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494151"/>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150222</xdr:rowOff>
    </xdr:from>
    <xdr:to>
      <xdr:col>85</xdr:col>
      <xdr:colOff>177800</xdr:colOff>
      <xdr:row>35</xdr:row>
      <xdr:rowOff>80372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9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1649</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83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59811</xdr:rowOff>
    </xdr:from>
    <xdr:to>
      <xdr:col>81</xdr:col>
      <xdr:colOff>101600</xdr:colOff>
      <xdr:row>37</xdr:row>
      <xdr:rowOff>161410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034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152537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79070</xdr:rowOff>
    </xdr:from>
    <xdr:to>
      <xdr:col>76</xdr:col>
      <xdr:colOff>165100</xdr:colOff>
      <xdr:row>38</xdr:row>
      <xdr:rowOff>9220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1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104102</xdr:rowOff>
    </xdr:from>
    <xdr:to>
      <xdr:col>72</xdr:col>
      <xdr:colOff>38100</xdr:colOff>
      <xdr:row>38</xdr:row>
      <xdr:rowOff>34252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25379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40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99701</xdr:rowOff>
    </xdr:from>
    <xdr:to>
      <xdr:col>67</xdr:col>
      <xdr:colOff>101600</xdr:colOff>
      <xdr:row>38</xdr:row>
      <xdr:rowOff>29851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20979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53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68620</xdr:rowOff>
    </xdr:from>
    <xdr:to>
      <xdr:col>85</xdr:col>
      <xdr:colOff>127000</xdr:colOff>
      <xdr:row>71</xdr:row>
      <xdr:rowOff>133128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241570"/>
          <a:ext cx="838200" cy="6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99123</xdr:rowOff>
    </xdr:from>
    <xdr:to>
      <xdr:col>81</xdr:col>
      <xdr:colOff>50800</xdr:colOff>
      <xdr:row>71</xdr:row>
      <xdr:rowOff>68620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100623"/>
          <a:ext cx="889000" cy="14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99123</xdr:rowOff>
    </xdr:from>
    <xdr:to>
      <xdr:col>76</xdr:col>
      <xdr:colOff>114300</xdr:colOff>
      <xdr:row>71</xdr:row>
      <xdr:rowOff>46145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100623"/>
          <a:ext cx="889000" cy="1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46145</xdr:rowOff>
    </xdr:from>
    <xdr:to>
      <xdr:col>71</xdr:col>
      <xdr:colOff>177800</xdr:colOff>
      <xdr:row>71</xdr:row>
      <xdr:rowOff>93923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219095"/>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115862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5849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82328</xdr:rowOff>
    </xdr:from>
    <xdr:to>
      <xdr:col>85</xdr:col>
      <xdr:colOff>177800</xdr:colOff>
      <xdr:row>72</xdr:row>
      <xdr:rowOff>12478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2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105205</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10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17820</xdr:rowOff>
    </xdr:from>
    <xdr:to>
      <xdr:col>81</xdr:col>
      <xdr:colOff>101600</xdr:colOff>
      <xdr:row>71</xdr:row>
      <xdr:rowOff>119420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1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135947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196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48323</xdr:rowOff>
    </xdr:from>
    <xdr:to>
      <xdr:col>76</xdr:col>
      <xdr:colOff>165100</xdr:colOff>
      <xdr:row>70</xdr:row>
      <xdr:rowOff>149923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0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166450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18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166795</xdr:rowOff>
    </xdr:from>
    <xdr:to>
      <xdr:col>72</xdr:col>
      <xdr:colOff>38100</xdr:colOff>
      <xdr:row>71</xdr:row>
      <xdr:rowOff>96945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1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113472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194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43123</xdr:rowOff>
    </xdr:from>
    <xdr:to>
      <xdr:col>67</xdr:col>
      <xdr:colOff>101600</xdr:colOff>
      <xdr:row>71</xdr:row>
      <xdr:rowOff>144723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2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161250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199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156823</xdr:rowOff>
    </xdr:from>
    <xdr:to>
      <xdr:col>85</xdr:col>
      <xdr:colOff>127000</xdr:colOff>
      <xdr:row>98</xdr:row>
      <xdr:rowOff>42785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87473"/>
          <a:ext cx="838200" cy="5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90072</xdr:rowOff>
    </xdr:from>
    <xdr:to>
      <xdr:col>81</xdr:col>
      <xdr:colOff>50800</xdr:colOff>
      <xdr:row>98</xdr:row>
      <xdr:rowOff>42785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20722"/>
          <a:ext cx="889000" cy="1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90072</xdr:rowOff>
    </xdr:from>
    <xdr:to>
      <xdr:col>76</xdr:col>
      <xdr:colOff>114300</xdr:colOff>
      <xdr:row>97</xdr:row>
      <xdr:rowOff>150923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20722"/>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150923</xdr:rowOff>
    </xdr:from>
    <xdr:to>
      <xdr:col>71</xdr:col>
      <xdr:colOff>177800</xdr:colOff>
      <xdr:row>98</xdr:row>
      <xdr:rowOff>6645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81573"/>
          <a:ext cx="8890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106023</xdr:rowOff>
    </xdr:from>
    <xdr:to>
      <xdr:col>85</xdr:col>
      <xdr:colOff>177800</xdr:colOff>
      <xdr:row>98</xdr:row>
      <xdr:rowOff>36173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84450</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1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163435</xdr:rowOff>
    </xdr:from>
    <xdr:to>
      <xdr:col>81</xdr:col>
      <xdr:colOff>101600</xdr:colOff>
      <xdr:row>98</xdr:row>
      <xdr:rowOff>93585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84712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8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39272</xdr:rowOff>
    </xdr:from>
    <xdr:to>
      <xdr:col>76</xdr:col>
      <xdr:colOff>165100</xdr:colOff>
      <xdr:row>97</xdr:row>
      <xdr:rowOff>140872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100123</xdr:rowOff>
    </xdr:from>
    <xdr:to>
      <xdr:col>72</xdr:col>
      <xdr:colOff>38100</xdr:colOff>
      <xdr:row>98</xdr:row>
      <xdr:rowOff>30273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21400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2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127295</xdr:rowOff>
    </xdr:from>
    <xdr:to>
      <xdr:col>67</xdr:col>
      <xdr:colOff>101600</xdr:colOff>
      <xdr:row>98</xdr:row>
      <xdr:rowOff>57445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48572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139891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626291"/>
          <a:ext cx="1269" cy="110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86568</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40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139891</xdr:rowOff>
    </xdr:from>
    <xdr:to>
      <xdr:col>116</xdr:col>
      <xdr:colOff>152400</xdr:colOff>
      <xdr:row>32</xdr:row>
      <xdr:rowOff>139891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62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142786</xdr:rowOff>
    </xdr:from>
    <xdr:to>
      <xdr:col>116</xdr:col>
      <xdr:colOff>63500</xdr:colOff>
      <xdr:row>34</xdr:row>
      <xdr:rowOff>158750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5972086"/>
          <a:ext cx="8382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98226</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41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119799</xdr:rowOff>
    </xdr:from>
    <xdr:to>
      <xdr:col>116</xdr:col>
      <xdr:colOff>114300</xdr:colOff>
      <xdr:row>38</xdr:row>
      <xdr:rowOff>49949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142786</xdr:rowOff>
    </xdr:from>
    <xdr:to>
      <xdr:col>111</xdr:col>
      <xdr:colOff>177800</xdr:colOff>
      <xdr:row>34</xdr:row>
      <xdr:rowOff>161112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972086"/>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148869</xdr:rowOff>
    </xdr:from>
    <xdr:to>
      <xdr:col>112</xdr:col>
      <xdr:colOff>38100</xdr:colOff>
      <xdr:row>38</xdr:row>
      <xdr:rowOff>79019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70146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58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130289</xdr:rowOff>
    </xdr:from>
    <xdr:to>
      <xdr:col>107</xdr:col>
      <xdr:colOff>50800</xdr:colOff>
      <xdr:row>34</xdr:row>
      <xdr:rowOff>161112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959589"/>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142126</xdr:rowOff>
    </xdr:from>
    <xdr:to>
      <xdr:col>107</xdr:col>
      <xdr:colOff>101600</xdr:colOff>
      <xdr:row>38</xdr:row>
      <xdr:rowOff>72276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63402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7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102019</xdr:rowOff>
    </xdr:from>
    <xdr:to>
      <xdr:col>102</xdr:col>
      <xdr:colOff>114300</xdr:colOff>
      <xdr:row>34</xdr:row>
      <xdr:rowOff>130289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5245519"/>
          <a:ext cx="889000" cy="7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131534</xdr:rowOff>
    </xdr:from>
    <xdr:to>
      <xdr:col>102</xdr:col>
      <xdr:colOff>165100</xdr:colOff>
      <xdr:row>38</xdr:row>
      <xdr:rowOff>61684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52811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6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162395</xdr:rowOff>
    </xdr:from>
    <xdr:to>
      <xdr:col>98</xdr:col>
      <xdr:colOff>38100</xdr:colOff>
      <xdr:row>38</xdr:row>
      <xdr:rowOff>92545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83672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107950</xdr:rowOff>
    </xdr:from>
    <xdr:to>
      <xdr:col>116</xdr:col>
      <xdr:colOff>114300</xdr:colOff>
      <xdr:row>35</xdr:row>
      <xdr:rowOff>38100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130827</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7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91986</xdr:rowOff>
    </xdr:from>
    <xdr:to>
      <xdr:col>112</xdr:col>
      <xdr:colOff>38100</xdr:colOff>
      <xdr:row>35</xdr:row>
      <xdr:rowOff>22136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9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38663</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69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110312</xdr:rowOff>
    </xdr:from>
    <xdr:to>
      <xdr:col>107</xdr:col>
      <xdr:colOff>101600</xdr:colOff>
      <xdr:row>35</xdr:row>
      <xdr:rowOff>40462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9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56989</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71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79489</xdr:rowOff>
    </xdr:from>
    <xdr:to>
      <xdr:col>102</xdr:col>
      <xdr:colOff>165100</xdr:colOff>
      <xdr:row>35</xdr:row>
      <xdr:rowOff>9639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9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26166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68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51219</xdr:rowOff>
    </xdr:from>
    <xdr:to>
      <xdr:col>98</xdr:col>
      <xdr:colOff>38100</xdr:colOff>
      <xdr:row>30</xdr:row>
      <xdr:rowOff>152819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51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169346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49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144272</xdr:rowOff>
    </xdr:from>
    <xdr:to>
      <xdr:col>116</xdr:col>
      <xdr:colOff>63500</xdr:colOff>
      <xdr:row>55</xdr:row>
      <xdr:rowOff>153525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574022"/>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127851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29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144272</xdr:rowOff>
    </xdr:from>
    <xdr:to>
      <xdr:col>111</xdr:col>
      <xdr:colOff>177800</xdr:colOff>
      <xdr:row>55</xdr:row>
      <xdr:rowOff>156790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574022"/>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151130</xdr:rowOff>
    </xdr:from>
    <xdr:to>
      <xdr:col>107</xdr:col>
      <xdr:colOff>50800</xdr:colOff>
      <xdr:row>55</xdr:row>
      <xdr:rowOff>156790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237980"/>
          <a:ext cx="889000" cy="34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64605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151130</xdr:rowOff>
    </xdr:from>
    <xdr:to>
      <xdr:col>102</xdr:col>
      <xdr:colOff>114300</xdr:colOff>
      <xdr:row>56</xdr:row>
      <xdr:rowOff>4282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237980"/>
          <a:ext cx="889000" cy="36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138411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169326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102725</xdr:rowOff>
    </xdr:from>
    <xdr:to>
      <xdr:col>116</xdr:col>
      <xdr:colOff>114300</xdr:colOff>
      <xdr:row>56</xdr:row>
      <xdr:rowOff>32875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125602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8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93472</xdr:rowOff>
    </xdr:from>
    <xdr:to>
      <xdr:col>112</xdr:col>
      <xdr:colOff>38100</xdr:colOff>
      <xdr:row>56</xdr:row>
      <xdr:rowOff>23622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40149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29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105990</xdr:rowOff>
    </xdr:from>
    <xdr:to>
      <xdr:col>107</xdr:col>
      <xdr:colOff>101600</xdr:colOff>
      <xdr:row>56</xdr:row>
      <xdr:rowOff>36140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52667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3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100330</xdr:rowOff>
    </xdr:from>
    <xdr:to>
      <xdr:col>102</xdr:col>
      <xdr:colOff>165100</xdr:colOff>
      <xdr:row>54</xdr:row>
      <xdr:rowOff>30480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1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47007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896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124932</xdr:rowOff>
    </xdr:from>
    <xdr:to>
      <xdr:col>98</xdr:col>
      <xdr:colOff>38100</xdr:colOff>
      <xdr:row>56</xdr:row>
      <xdr:rowOff>55082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55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71609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32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63233</xdr:rowOff>
    </xdr:from>
    <xdr:to>
      <xdr:col>116</xdr:col>
      <xdr:colOff>63500</xdr:colOff>
      <xdr:row>75</xdr:row>
      <xdr:rowOff>83693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21983"/>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83693</xdr:rowOff>
    </xdr:from>
    <xdr:to>
      <xdr:col>111</xdr:col>
      <xdr:colOff>177800</xdr:colOff>
      <xdr:row>75</xdr:row>
      <xdr:rowOff>110058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42443"/>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110058</xdr:rowOff>
    </xdr:from>
    <xdr:to>
      <xdr:col>107</xdr:col>
      <xdr:colOff>50800</xdr:colOff>
      <xdr:row>75</xdr:row>
      <xdr:rowOff>114516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68808"/>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94094</xdr:rowOff>
    </xdr:from>
    <xdr:to>
      <xdr:col>102</xdr:col>
      <xdr:colOff>114300</xdr:colOff>
      <xdr:row>75</xdr:row>
      <xdr:rowOff>114516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438494"/>
          <a:ext cx="889000" cy="53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12433</xdr:rowOff>
    </xdr:from>
    <xdr:to>
      <xdr:col>116</xdr:col>
      <xdr:colOff>114300</xdr:colOff>
      <xdr:row>75</xdr:row>
      <xdr:rowOff>114033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35310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32893</xdr:rowOff>
    </xdr:from>
    <xdr:to>
      <xdr:col>112</xdr:col>
      <xdr:colOff>38100</xdr:colOff>
      <xdr:row>75</xdr:row>
      <xdr:rowOff>134493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151020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59258</xdr:rowOff>
    </xdr:from>
    <xdr:to>
      <xdr:col>107</xdr:col>
      <xdr:colOff>101600</xdr:colOff>
      <xdr:row>75</xdr:row>
      <xdr:rowOff>160858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5935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63716</xdr:rowOff>
    </xdr:from>
    <xdr:to>
      <xdr:col>102</xdr:col>
      <xdr:colOff>165100</xdr:colOff>
      <xdr:row>75</xdr:row>
      <xdr:rowOff>165317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22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10393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43294</xdr:rowOff>
    </xdr:from>
    <xdr:to>
      <xdr:col>98</xdr:col>
      <xdr:colOff>38100</xdr:colOff>
      <xdr:row>72</xdr:row>
      <xdr:rowOff>144894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3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161421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1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物件費は、新型コロナウイルスワクチン接種関連業務委託料の減、電子黒板購入費の皆減等により、対前年度で</a:t>
          </a:r>
          <a:r>
            <a:rPr kumimoji="1" lang="en-US" altLang="ja-JP" sz="1300">
              <a:latin typeface="ＭＳ Ｐゴシック" panose="020B0600070205080204" pitchFamily="50" charset="-128"/>
              <a:ea typeface="ＭＳ Ｐゴシック" panose="020B0600070205080204" pitchFamily="50" charset="-128"/>
            </a:rPr>
            <a:t>6,158</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扶助費は、電力・ガス・食料品等価格高騰緊急支援給付金給付事業の皆減があったものの、物価高騰対応重点支給給付金給付事業の皆増等により、対前年度で</a:t>
          </a:r>
          <a:r>
            <a:rPr kumimoji="1" lang="en-US" altLang="ja-JP" sz="1300">
              <a:latin typeface="ＭＳ Ｐゴシック" panose="020B0600070205080204" pitchFamily="50" charset="-128"/>
              <a:ea typeface="ＭＳ Ｐゴシック" panose="020B0600070205080204" pitchFamily="50" charset="-128"/>
            </a:rPr>
            <a:t>6,475</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補助費等は、病院事業会計負担金の減、特別国民体育大会冬季スキー競技会実行委員会補助金の皆減等により、対前年度で</a:t>
          </a:r>
          <a:r>
            <a:rPr kumimoji="1" lang="en-US" altLang="ja-JP" sz="1300">
              <a:latin typeface="ＭＳ Ｐゴシック" panose="020B0600070205080204" pitchFamily="50" charset="-128"/>
              <a:ea typeface="ＭＳ Ｐゴシック" panose="020B0600070205080204" pitchFamily="50" charset="-128"/>
            </a:rPr>
            <a:t>24,810</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普通建設事業費は、矢神飛躍台改修事業の皆減等により、対前年度</a:t>
          </a:r>
          <a:r>
            <a:rPr kumimoji="1" lang="en-US" altLang="ja-JP" sz="1300">
              <a:latin typeface="ＭＳ Ｐゴシック" panose="020B0600070205080204" pitchFamily="50" charset="-128"/>
              <a:ea typeface="ＭＳ Ｐゴシック" panose="020B0600070205080204" pitchFamily="50" charset="-128"/>
            </a:rPr>
            <a:t>13,168</a:t>
          </a:r>
          <a:r>
            <a:rPr kumimoji="1" lang="ja-JP" altLang="en-US" sz="1300">
              <a:latin typeface="ＭＳ Ｐゴシック" panose="020B0600070205080204" pitchFamily="50" charset="-128"/>
              <a:ea typeface="ＭＳ Ｐゴシック" panose="020B0600070205080204" pitchFamily="50" charset="-128"/>
            </a:rPr>
            <a:t>円の減となっている。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公債費は、前年度まで類似団体で最も高い状況であったが、５年度から２位となり、今後も地方債元利償還額の減少に伴い、減少していくものと見込んでいる。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23,541
23,211
862.30
19,972,024
19,120,944
699,661
11,921,390
13,437,207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16447</xdr:rowOff>
    </xdr:from>
    <xdr:to>
      <xdr:col>24</xdr:col>
      <xdr:colOff>63500</xdr:colOff>
      <xdr:row>34</xdr:row>
      <xdr:rowOff>29020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4574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15494</xdr:rowOff>
    </xdr:from>
    <xdr:to>
      <xdr:col>19</xdr:col>
      <xdr:colOff>177800</xdr:colOff>
      <xdr:row>34</xdr:row>
      <xdr:rowOff>29020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4479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15494</xdr:rowOff>
    </xdr:from>
    <xdr:to>
      <xdr:col>15</xdr:col>
      <xdr:colOff>50800</xdr:colOff>
      <xdr:row>34</xdr:row>
      <xdr:rowOff>25019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4479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138557</xdr:rowOff>
    </xdr:from>
    <xdr:to>
      <xdr:col>10</xdr:col>
      <xdr:colOff>114300</xdr:colOff>
      <xdr:row>34</xdr:row>
      <xdr:rowOff>25019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964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137097</xdr:rowOff>
    </xdr:from>
    <xdr:to>
      <xdr:col>24</xdr:col>
      <xdr:colOff>114300</xdr:colOff>
      <xdr:row>34</xdr:row>
      <xdr:rowOff>67247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159974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149670</xdr:rowOff>
    </xdr:from>
    <xdr:to>
      <xdr:col>20</xdr:col>
      <xdr:colOff>38100</xdr:colOff>
      <xdr:row>34</xdr:row>
      <xdr:rowOff>79820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96347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136144</xdr:rowOff>
    </xdr:from>
    <xdr:to>
      <xdr:col>15</xdr:col>
      <xdr:colOff>101600</xdr:colOff>
      <xdr:row>34</xdr:row>
      <xdr:rowOff>66294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82821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145669</xdr:rowOff>
    </xdr:from>
    <xdr:to>
      <xdr:col>10</xdr:col>
      <xdr:colOff>165100</xdr:colOff>
      <xdr:row>34</xdr:row>
      <xdr:rowOff>75819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87757</xdr:rowOff>
    </xdr:from>
    <xdr:to>
      <xdr:col>6</xdr:col>
      <xdr:colOff>38100</xdr:colOff>
      <xdr:row>34</xdr:row>
      <xdr:rowOff>17907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34434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132888</xdr:rowOff>
    </xdr:from>
    <xdr:to>
      <xdr:col>24</xdr:col>
      <xdr:colOff>63500</xdr:colOff>
      <xdr:row>55</xdr:row>
      <xdr:rowOff>148643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62638"/>
          <a:ext cx="838200" cy="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97464</xdr:rowOff>
    </xdr:from>
    <xdr:to>
      <xdr:col>19</xdr:col>
      <xdr:colOff>177800</xdr:colOff>
      <xdr:row>55</xdr:row>
      <xdr:rowOff>132888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27214"/>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52713</xdr:rowOff>
    </xdr:from>
    <xdr:to>
      <xdr:col>15</xdr:col>
      <xdr:colOff>50800</xdr:colOff>
      <xdr:row>55</xdr:row>
      <xdr:rowOff>97464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39563"/>
          <a:ext cx="889000" cy="38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52713</xdr:rowOff>
    </xdr:from>
    <xdr:to>
      <xdr:col>10</xdr:col>
      <xdr:colOff>114300</xdr:colOff>
      <xdr:row>55</xdr:row>
      <xdr:rowOff>137240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39563"/>
          <a:ext cx="889000" cy="42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20647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97843</xdr:rowOff>
    </xdr:from>
    <xdr:to>
      <xdr:col>24</xdr:col>
      <xdr:colOff>114300</xdr:colOff>
      <xdr:row>56</xdr:row>
      <xdr:rowOff>27993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76270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0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82088</xdr:rowOff>
    </xdr:from>
    <xdr:to>
      <xdr:col>20</xdr:col>
      <xdr:colOff>38100</xdr:colOff>
      <xdr:row>56</xdr:row>
      <xdr:rowOff>12238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3365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0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46664</xdr:rowOff>
    </xdr:from>
    <xdr:to>
      <xdr:col>15</xdr:col>
      <xdr:colOff>101600</xdr:colOff>
      <xdr:row>55</xdr:row>
      <xdr:rowOff>148264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139391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56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1913</xdr:rowOff>
    </xdr:from>
    <xdr:to>
      <xdr:col>10</xdr:col>
      <xdr:colOff>165100</xdr:colOff>
      <xdr:row>53</xdr:row>
      <xdr:rowOff>103513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94640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8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86440</xdr:rowOff>
    </xdr:from>
    <xdr:to>
      <xdr:col>6</xdr:col>
      <xdr:colOff>38100</xdr:colOff>
      <xdr:row>56</xdr:row>
      <xdr:rowOff>16590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33117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9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38517</xdr:rowOff>
    </xdr:from>
    <xdr:to>
      <xdr:col>24</xdr:col>
      <xdr:colOff>63500</xdr:colOff>
      <xdr:row>73</xdr:row>
      <xdr:rowOff>92935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54367"/>
          <a:ext cx="838200" cy="5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109862</xdr:rowOff>
    </xdr:from>
    <xdr:to>
      <xdr:col>19</xdr:col>
      <xdr:colOff>177800</xdr:colOff>
      <xdr:row>73</xdr:row>
      <xdr:rowOff>92935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282812"/>
          <a:ext cx="889000" cy="3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109862</xdr:rowOff>
    </xdr:from>
    <xdr:to>
      <xdr:col>15</xdr:col>
      <xdr:colOff>50800</xdr:colOff>
      <xdr:row>74</xdr:row>
      <xdr:rowOff>38495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282812"/>
          <a:ext cx="889000" cy="4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38495</xdr:rowOff>
    </xdr:from>
    <xdr:to>
      <xdr:col>10</xdr:col>
      <xdr:colOff>114300</xdr:colOff>
      <xdr:row>75</xdr:row>
      <xdr:rowOff>39976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25795"/>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159167</xdr:rowOff>
    </xdr:from>
    <xdr:to>
      <xdr:col>24</xdr:col>
      <xdr:colOff>114300</xdr:colOff>
      <xdr:row>73</xdr:row>
      <xdr:rowOff>89317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10594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5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42135</xdr:rowOff>
    </xdr:from>
    <xdr:to>
      <xdr:col>20</xdr:col>
      <xdr:colOff>38100</xdr:colOff>
      <xdr:row>73</xdr:row>
      <xdr:rowOff>143735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160262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3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59062</xdr:rowOff>
    </xdr:from>
    <xdr:to>
      <xdr:col>15</xdr:col>
      <xdr:colOff>101600</xdr:colOff>
      <xdr:row>71</xdr:row>
      <xdr:rowOff>160662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23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5739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0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159145</xdr:rowOff>
    </xdr:from>
    <xdr:to>
      <xdr:col>10</xdr:col>
      <xdr:colOff>165100</xdr:colOff>
      <xdr:row>74</xdr:row>
      <xdr:rowOff>89295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105822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5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160626</xdr:rowOff>
    </xdr:from>
    <xdr:to>
      <xdr:col>6</xdr:col>
      <xdr:colOff>38100</xdr:colOff>
      <xdr:row>75</xdr:row>
      <xdr:rowOff>90776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107303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32449</xdr:rowOff>
    </xdr:from>
    <xdr:to>
      <xdr:col>24</xdr:col>
      <xdr:colOff>63500</xdr:colOff>
      <xdr:row>92</xdr:row>
      <xdr:rowOff>88436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805849"/>
          <a:ext cx="838200" cy="5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123203</xdr:rowOff>
    </xdr:from>
    <xdr:to>
      <xdr:col>19</xdr:col>
      <xdr:colOff>177800</xdr:colOff>
      <xdr:row>92</xdr:row>
      <xdr:rowOff>32449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725153"/>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123203</xdr:rowOff>
    </xdr:from>
    <xdr:to>
      <xdr:col>15</xdr:col>
      <xdr:colOff>50800</xdr:colOff>
      <xdr:row>92</xdr:row>
      <xdr:rowOff>144138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725153"/>
          <a:ext cx="889000" cy="19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65405</xdr:rowOff>
    </xdr:from>
    <xdr:to>
      <xdr:col>10</xdr:col>
      <xdr:colOff>114300</xdr:colOff>
      <xdr:row>92</xdr:row>
      <xdr:rowOff>144138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667355"/>
          <a:ext cx="889000" cy="2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37636</xdr:rowOff>
    </xdr:from>
    <xdr:to>
      <xdr:col>24</xdr:col>
      <xdr:colOff>114300</xdr:colOff>
      <xdr:row>92</xdr:row>
      <xdr:rowOff>139236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60513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153099</xdr:rowOff>
    </xdr:from>
    <xdr:to>
      <xdr:col>20</xdr:col>
      <xdr:colOff>38100</xdr:colOff>
      <xdr:row>92</xdr:row>
      <xdr:rowOff>83249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99776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3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72403</xdr:rowOff>
    </xdr:from>
    <xdr:to>
      <xdr:col>15</xdr:col>
      <xdr:colOff>101600</xdr:colOff>
      <xdr:row>92</xdr:row>
      <xdr:rowOff>2553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6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19080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4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93338</xdr:rowOff>
    </xdr:from>
    <xdr:to>
      <xdr:col>10</xdr:col>
      <xdr:colOff>165100</xdr:colOff>
      <xdr:row>93</xdr:row>
      <xdr:rowOff>23488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8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40015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6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14605</xdr:rowOff>
    </xdr:from>
    <xdr:to>
      <xdr:col>6</xdr:col>
      <xdr:colOff>38100</xdr:colOff>
      <xdr:row>91</xdr:row>
      <xdr:rowOff>116205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6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132732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3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21318</xdr:rowOff>
    </xdr:from>
    <xdr:to>
      <xdr:col>55</xdr:col>
      <xdr:colOff>0</xdr:colOff>
      <xdr:row>39</xdr:row>
      <xdr:rowOff>96103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07868"/>
          <a:ext cx="8382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21318</xdr:rowOff>
    </xdr:from>
    <xdr:to>
      <xdr:col>50</xdr:col>
      <xdr:colOff>114300</xdr:colOff>
      <xdr:row>39</xdr:row>
      <xdr:rowOff>22298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0786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22298</xdr:rowOff>
    </xdr:from>
    <xdr:to>
      <xdr:col>45</xdr:col>
      <xdr:colOff>177800</xdr:colOff>
      <xdr:row>39</xdr:row>
      <xdr:rowOff>96266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08848"/>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96266</xdr:rowOff>
    </xdr:from>
    <xdr:to>
      <xdr:col>41</xdr:col>
      <xdr:colOff>50800</xdr:colOff>
      <xdr:row>39</xdr:row>
      <xdr:rowOff>96266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2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45303</xdr:rowOff>
    </xdr:from>
    <xdr:to>
      <xdr:col>55</xdr:col>
      <xdr:colOff>50800</xdr:colOff>
      <xdr:row>39</xdr:row>
      <xdr:rowOff>146903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131680</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6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141968</xdr:rowOff>
    </xdr:from>
    <xdr:to>
      <xdr:col>50</xdr:col>
      <xdr:colOff>165100</xdr:colOff>
      <xdr:row>39</xdr:row>
      <xdr:rowOff>72118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63245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9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142948</xdr:rowOff>
    </xdr:from>
    <xdr:to>
      <xdr:col>46</xdr:col>
      <xdr:colOff>38100</xdr:colOff>
      <xdr:row>39</xdr:row>
      <xdr:rowOff>73098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64225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45466</xdr:rowOff>
    </xdr:from>
    <xdr:to>
      <xdr:col>41</xdr:col>
      <xdr:colOff>101600</xdr:colOff>
      <xdr:row>39</xdr:row>
      <xdr:rowOff>147066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138193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45466</xdr:rowOff>
    </xdr:from>
    <xdr:to>
      <xdr:col>36</xdr:col>
      <xdr:colOff>165100</xdr:colOff>
      <xdr:row>39</xdr:row>
      <xdr:rowOff>147066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138193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71926</xdr:rowOff>
    </xdr:from>
    <xdr:to>
      <xdr:col>54</xdr:col>
      <xdr:colOff>189865</xdr:colOff>
      <xdr:row>58</xdr:row>
      <xdr:rowOff>117613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9330226"/>
          <a:ext cx="1270" cy="73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121440</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117613</xdr:rowOff>
    </xdr:from>
    <xdr:to>
      <xdr:col>55</xdr:col>
      <xdr:colOff>88900</xdr:colOff>
      <xdr:row>58</xdr:row>
      <xdr:rowOff>117613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18603</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91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71926</xdr:rowOff>
    </xdr:from>
    <xdr:to>
      <xdr:col>55</xdr:col>
      <xdr:colOff>88900</xdr:colOff>
      <xdr:row>54</xdr:row>
      <xdr:rowOff>71926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933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101023</xdr:rowOff>
    </xdr:from>
    <xdr:to>
      <xdr:col>55</xdr:col>
      <xdr:colOff>0</xdr:colOff>
      <xdr:row>56</xdr:row>
      <xdr:rowOff>103059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2223"/>
          <a:ext cx="8382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126480</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27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148053</xdr:rowOff>
    </xdr:from>
    <xdr:to>
      <xdr:col>55</xdr:col>
      <xdr:colOff>50800</xdr:colOff>
      <xdr:row>57</xdr:row>
      <xdr:rowOff>78203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40825</xdr:rowOff>
    </xdr:from>
    <xdr:to>
      <xdr:col>50</xdr:col>
      <xdr:colOff>114300</xdr:colOff>
      <xdr:row>56</xdr:row>
      <xdr:rowOff>103059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8613325"/>
          <a:ext cx="889000" cy="10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131670</xdr:rowOff>
    </xdr:from>
    <xdr:to>
      <xdr:col>50</xdr:col>
      <xdr:colOff>165100</xdr:colOff>
      <xdr:row>57</xdr:row>
      <xdr:rowOff>61820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3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52947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2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40825</xdr:rowOff>
    </xdr:from>
    <xdr:to>
      <xdr:col>45</xdr:col>
      <xdr:colOff>177800</xdr:colOff>
      <xdr:row>54</xdr:row>
      <xdr:rowOff>126027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8613325"/>
          <a:ext cx="889000" cy="7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117921</xdr:rowOff>
    </xdr:from>
    <xdr:to>
      <xdr:col>46</xdr:col>
      <xdr:colOff>38100</xdr:colOff>
      <xdr:row>57</xdr:row>
      <xdr:rowOff>48071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39198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126027</xdr:rowOff>
    </xdr:from>
    <xdr:to>
      <xdr:col>41</xdr:col>
      <xdr:colOff>50800</xdr:colOff>
      <xdr:row>55</xdr:row>
      <xdr:rowOff>16408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84327"/>
          <a:ext cx="889000" cy="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112043</xdr:rowOff>
    </xdr:from>
    <xdr:to>
      <xdr:col>41</xdr:col>
      <xdr:colOff>101600</xdr:colOff>
      <xdr:row>57</xdr:row>
      <xdr:rowOff>42193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33320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123103</xdr:rowOff>
    </xdr:from>
    <xdr:to>
      <xdr:col>36</xdr:col>
      <xdr:colOff>165100</xdr:colOff>
      <xdr:row>57</xdr:row>
      <xdr:rowOff>53253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44380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50223</xdr:rowOff>
    </xdr:from>
    <xdr:to>
      <xdr:col>55</xdr:col>
      <xdr:colOff>50800</xdr:colOff>
      <xdr:row>56</xdr:row>
      <xdr:rowOff>151823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73100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52259</xdr:rowOff>
    </xdr:from>
    <xdr:to>
      <xdr:col>50</xdr:col>
      <xdr:colOff>165100</xdr:colOff>
      <xdr:row>56</xdr:row>
      <xdr:rowOff>153859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170386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161475</xdr:rowOff>
    </xdr:from>
    <xdr:to>
      <xdr:col>46</xdr:col>
      <xdr:colOff>38100</xdr:colOff>
      <xdr:row>50</xdr:row>
      <xdr:rowOff>91625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856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108152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833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75227</xdr:rowOff>
    </xdr:from>
    <xdr:to>
      <xdr:col>41</xdr:col>
      <xdr:colOff>101600</xdr:colOff>
      <xdr:row>55</xdr:row>
      <xdr:rowOff>5377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21904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0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137058</xdr:rowOff>
    </xdr:from>
    <xdr:to>
      <xdr:col>36</xdr:col>
      <xdr:colOff>165100</xdr:colOff>
      <xdr:row>55</xdr:row>
      <xdr:rowOff>67208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83735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22436</xdr:rowOff>
    </xdr:from>
    <xdr:to>
      <xdr:col>55</xdr:col>
      <xdr:colOff>0</xdr:colOff>
      <xdr:row>77</xdr:row>
      <xdr:rowOff>34857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24086"/>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86521</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22436</xdr:rowOff>
    </xdr:from>
    <xdr:to>
      <xdr:col>50</xdr:col>
      <xdr:colOff>114300</xdr:colOff>
      <xdr:row>77</xdr:row>
      <xdr:rowOff>118935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24086"/>
          <a:ext cx="889000" cy="9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160718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144698</xdr:rowOff>
    </xdr:from>
    <xdr:to>
      <xdr:col>45</xdr:col>
      <xdr:colOff>177800</xdr:colOff>
      <xdr:row>77</xdr:row>
      <xdr:rowOff>118935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74898"/>
          <a:ext cx="8890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144698</xdr:rowOff>
    </xdr:from>
    <xdr:to>
      <xdr:col>41</xdr:col>
      <xdr:colOff>50800</xdr:colOff>
      <xdr:row>77</xdr:row>
      <xdr:rowOff>70717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74898"/>
          <a:ext cx="889000" cy="9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105244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155507</xdr:rowOff>
    </xdr:from>
    <xdr:to>
      <xdr:col>55</xdr:col>
      <xdr:colOff>50800</xdr:colOff>
      <xdr:row>77</xdr:row>
      <xdr:rowOff>85657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6934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3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143086</xdr:rowOff>
    </xdr:from>
    <xdr:to>
      <xdr:col>50</xdr:col>
      <xdr:colOff>165100</xdr:colOff>
      <xdr:row>77</xdr:row>
      <xdr:rowOff>73236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68135</xdr:rowOff>
    </xdr:from>
    <xdr:to>
      <xdr:col>46</xdr:col>
      <xdr:colOff>38100</xdr:colOff>
      <xdr:row>77</xdr:row>
      <xdr:rowOff>169735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14812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0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93898</xdr:rowOff>
    </xdr:from>
    <xdr:to>
      <xdr:col>41</xdr:col>
      <xdr:colOff>101600</xdr:colOff>
      <xdr:row>77</xdr:row>
      <xdr:rowOff>24048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40576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19917</xdr:rowOff>
    </xdr:from>
    <xdr:to>
      <xdr:col>36</xdr:col>
      <xdr:colOff>165100</xdr:colOff>
      <xdr:row>77</xdr:row>
      <xdr:rowOff>121517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138044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9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3683</xdr:rowOff>
    </xdr:from>
    <xdr:to>
      <xdr:col>55</xdr:col>
      <xdr:colOff>0</xdr:colOff>
      <xdr:row>95</xdr:row>
      <xdr:rowOff>57175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119983"/>
          <a:ext cx="8382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78125</xdr:rowOff>
    </xdr:from>
    <xdr:to>
      <xdr:col>50</xdr:col>
      <xdr:colOff>114300</xdr:colOff>
      <xdr:row>94</xdr:row>
      <xdr:rowOff>3683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022975"/>
          <a:ext cx="889000" cy="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96424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164976</xdr:rowOff>
    </xdr:from>
    <xdr:to>
      <xdr:col>45</xdr:col>
      <xdr:colOff>177800</xdr:colOff>
      <xdr:row>93</xdr:row>
      <xdr:rowOff>78125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5938376"/>
          <a:ext cx="889000" cy="8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164976</xdr:rowOff>
    </xdr:from>
    <xdr:to>
      <xdr:col>41</xdr:col>
      <xdr:colOff>50800</xdr:colOff>
      <xdr:row>95</xdr:row>
      <xdr:rowOff>124073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938376"/>
          <a:ext cx="889000" cy="47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167144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6375</xdr:rowOff>
    </xdr:from>
    <xdr:to>
      <xdr:col>55</xdr:col>
      <xdr:colOff>50800</xdr:colOff>
      <xdr:row>95</xdr:row>
      <xdr:rowOff>107975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2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29252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124333</xdr:rowOff>
    </xdr:from>
    <xdr:to>
      <xdr:col>50</xdr:col>
      <xdr:colOff>165100</xdr:colOff>
      <xdr:row>94</xdr:row>
      <xdr:rowOff>54483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0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71010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8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27325</xdr:rowOff>
    </xdr:from>
    <xdr:to>
      <xdr:col>46</xdr:col>
      <xdr:colOff>38100</xdr:colOff>
      <xdr:row>93</xdr:row>
      <xdr:rowOff>128925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9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145452</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50795" y="1574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114176</xdr:rowOff>
    </xdr:from>
    <xdr:to>
      <xdr:col>41</xdr:col>
      <xdr:colOff>101600</xdr:colOff>
      <xdr:row>93</xdr:row>
      <xdr:rowOff>44326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8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60853</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61795" y="1566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73273</xdr:rowOff>
    </xdr:from>
    <xdr:to>
      <xdr:col>36</xdr:col>
      <xdr:colOff>165100</xdr:colOff>
      <xdr:row>96</xdr:row>
      <xdr:rowOff>3423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166000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45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78397</xdr:rowOff>
    </xdr:from>
    <xdr:to>
      <xdr:col>85</xdr:col>
      <xdr:colOff>127000</xdr:colOff>
      <xdr:row>34</xdr:row>
      <xdr:rowOff>30163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736247"/>
          <a:ext cx="8382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1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30163</xdr:rowOff>
    </xdr:from>
    <xdr:to>
      <xdr:col>81</xdr:col>
      <xdr:colOff>50800</xdr:colOff>
      <xdr:row>34</xdr:row>
      <xdr:rowOff>79121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859463"/>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18445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58394</xdr:rowOff>
    </xdr:from>
    <xdr:to>
      <xdr:col>76</xdr:col>
      <xdr:colOff>114300</xdr:colOff>
      <xdr:row>34</xdr:row>
      <xdr:rowOff>79121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887694"/>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153852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23266</xdr:rowOff>
    </xdr:from>
    <xdr:to>
      <xdr:col>71</xdr:col>
      <xdr:colOff>177800</xdr:colOff>
      <xdr:row>34</xdr:row>
      <xdr:rowOff>58394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5852566"/>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145813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27597</xdr:rowOff>
    </xdr:from>
    <xdr:to>
      <xdr:col>85</xdr:col>
      <xdr:colOff>177800</xdr:colOff>
      <xdr:row>33</xdr:row>
      <xdr:rowOff>129197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6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50474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53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150813</xdr:rowOff>
    </xdr:from>
    <xdr:to>
      <xdr:col>81</xdr:col>
      <xdr:colOff>101600</xdr:colOff>
      <xdr:row>34</xdr:row>
      <xdr:rowOff>80963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97490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5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28321</xdr:rowOff>
    </xdr:from>
    <xdr:to>
      <xdr:col>76</xdr:col>
      <xdr:colOff>165100</xdr:colOff>
      <xdr:row>34</xdr:row>
      <xdr:rowOff>129921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146448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63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7594</xdr:rowOff>
    </xdr:from>
    <xdr:to>
      <xdr:col>72</xdr:col>
      <xdr:colOff>38100</xdr:colOff>
      <xdr:row>34</xdr:row>
      <xdr:rowOff>109194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8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125721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6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143916</xdr:rowOff>
    </xdr:from>
    <xdr:to>
      <xdr:col>67</xdr:col>
      <xdr:colOff>101600</xdr:colOff>
      <xdr:row>34</xdr:row>
      <xdr:rowOff>74066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8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90593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5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34642</xdr:rowOff>
    </xdr:from>
    <xdr:to>
      <xdr:col>85</xdr:col>
      <xdr:colOff>127000</xdr:colOff>
      <xdr:row>58</xdr:row>
      <xdr:rowOff>26477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635842"/>
          <a:ext cx="838200" cy="33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34642</xdr:rowOff>
    </xdr:from>
    <xdr:to>
      <xdr:col>81</xdr:col>
      <xdr:colOff>50800</xdr:colOff>
      <xdr:row>58</xdr:row>
      <xdr:rowOff>48554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35842"/>
          <a:ext cx="889000" cy="35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144599</xdr:rowOff>
    </xdr:from>
    <xdr:to>
      <xdr:col>76</xdr:col>
      <xdr:colOff>114300</xdr:colOff>
      <xdr:row>58</xdr:row>
      <xdr:rowOff>48554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917249"/>
          <a:ext cx="889000" cy="7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132025</xdr:rowOff>
    </xdr:from>
    <xdr:to>
      <xdr:col>71</xdr:col>
      <xdr:colOff>177800</xdr:colOff>
      <xdr:row>57</xdr:row>
      <xdr:rowOff>144599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561775"/>
          <a:ext cx="889000" cy="3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59000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6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147127</xdr:rowOff>
    </xdr:from>
    <xdr:to>
      <xdr:col>85</xdr:col>
      <xdr:colOff>177800</xdr:colOff>
      <xdr:row>58</xdr:row>
      <xdr:rowOff>77277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125554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155292</xdr:rowOff>
    </xdr:from>
    <xdr:to>
      <xdr:col>81</xdr:col>
      <xdr:colOff>101600</xdr:colOff>
      <xdr:row>56</xdr:row>
      <xdr:rowOff>85442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8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76569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67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169204</xdr:rowOff>
    </xdr:from>
    <xdr:to>
      <xdr:col>76</xdr:col>
      <xdr:colOff>165100</xdr:colOff>
      <xdr:row>58</xdr:row>
      <xdr:rowOff>99354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90481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93799</xdr:rowOff>
    </xdr:from>
    <xdr:to>
      <xdr:col>72</xdr:col>
      <xdr:colOff>38100</xdr:colOff>
      <xdr:row>58</xdr:row>
      <xdr:rowOff>23949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15076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81225</xdr:rowOff>
    </xdr:from>
    <xdr:to>
      <xdr:col>67</xdr:col>
      <xdr:colOff>101600</xdr:colOff>
      <xdr:row>56</xdr:row>
      <xdr:rowOff>11375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27902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28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29572</xdr:rowOff>
    </xdr:from>
    <xdr:to>
      <xdr:col>85</xdr:col>
      <xdr:colOff>127000</xdr:colOff>
      <xdr:row>77</xdr:row>
      <xdr:rowOff>110610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2888322"/>
          <a:ext cx="838200" cy="4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137507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29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110610</xdr:rowOff>
    </xdr:from>
    <xdr:to>
      <xdr:col>81</xdr:col>
      <xdr:colOff>50800</xdr:colOff>
      <xdr:row>77</xdr:row>
      <xdr:rowOff>129870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312260"/>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129870</xdr:rowOff>
    </xdr:from>
    <xdr:to>
      <xdr:col>76</xdr:col>
      <xdr:colOff>114300</xdr:colOff>
      <xdr:row>77</xdr:row>
      <xdr:rowOff>154902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331520"/>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150501</xdr:rowOff>
    </xdr:from>
    <xdr:to>
      <xdr:col>71</xdr:col>
      <xdr:colOff>177800</xdr:colOff>
      <xdr:row>77</xdr:row>
      <xdr:rowOff>154902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352151"/>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150222</xdr:rowOff>
    </xdr:from>
    <xdr:to>
      <xdr:col>85</xdr:col>
      <xdr:colOff>177800</xdr:colOff>
      <xdr:row>75</xdr:row>
      <xdr:rowOff>80372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8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68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59810</xdr:rowOff>
    </xdr:from>
    <xdr:to>
      <xdr:col>81</xdr:col>
      <xdr:colOff>101600</xdr:colOff>
      <xdr:row>77</xdr:row>
      <xdr:rowOff>161410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2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152537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35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79070</xdr:rowOff>
    </xdr:from>
    <xdr:to>
      <xdr:col>76</xdr:col>
      <xdr:colOff>165100</xdr:colOff>
      <xdr:row>78</xdr:row>
      <xdr:rowOff>9220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2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104102</xdr:rowOff>
    </xdr:from>
    <xdr:to>
      <xdr:col>72</xdr:col>
      <xdr:colOff>38100</xdr:colOff>
      <xdr:row>78</xdr:row>
      <xdr:rowOff>34252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25379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39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99701</xdr:rowOff>
    </xdr:from>
    <xdr:to>
      <xdr:col>67</xdr:col>
      <xdr:colOff>101600</xdr:colOff>
      <xdr:row>78</xdr:row>
      <xdr:rowOff>29851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3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20978</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394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68520</xdr:rowOff>
    </xdr:from>
    <xdr:to>
      <xdr:col>85</xdr:col>
      <xdr:colOff>127000</xdr:colOff>
      <xdr:row>91</xdr:row>
      <xdr:rowOff>133128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670470"/>
          <a:ext cx="838200" cy="6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98867</xdr:rowOff>
    </xdr:from>
    <xdr:to>
      <xdr:col>81</xdr:col>
      <xdr:colOff>50800</xdr:colOff>
      <xdr:row>91</xdr:row>
      <xdr:rowOff>68520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529367"/>
          <a:ext cx="889000" cy="14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98867</xdr:rowOff>
    </xdr:from>
    <xdr:to>
      <xdr:col>76</xdr:col>
      <xdr:colOff>114300</xdr:colOff>
      <xdr:row>91</xdr:row>
      <xdr:rowOff>46146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529367"/>
          <a:ext cx="889000" cy="1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46146</xdr:rowOff>
    </xdr:from>
    <xdr:to>
      <xdr:col>71</xdr:col>
      <xdr:colOff>177800</xdr:colOff>
      <xdr:row>91</xdr:row>
      <xdr:rowOff>93923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648096"/>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115805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82328</xdr:rowOff>
    </xdr:from>
    <xdr:to>
      <xdr:col>85</xdr:col>
      <xdr:colOff>177800</xdr:colOff>
      <xdr:row>92</xdr:row>
      <xdr:rowOff>12478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6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105205</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53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17720</xdr:rowOff>
    </xdr:from>
    <xdr:to>
      <xdr:col>81</xdr:col>
      <xdr:colOff>101600</xdr:colOff>
      <xdr:row>91</xdr:row>
      <xdr:rowOff>119320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6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135847</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53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48067</xdr:rowOff>
    </xdr:from>
    <xdr:to>
      <xdr:col>76</xdr:col>
      <xdr:colOff>165100</xdr:colOff>
      <xdr:row>90</xdr:row>
      <xdr:rowOff>149667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4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166194</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525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166796</xdr:rowOff>
    </xdr:from>
    <xdr:to>
      <xdr:col>72</xdr:col>
      <xdr:colOff>38100</xdr:colOff>
      <xdr:row>91</xdr:row>
      <xdr:rowOff>96946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5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113473</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537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43123</xdr:rowOff>
    </xdr:from>
    <xdr:to>
      <xdr:col>67</xdr:col>
      <xdr:colOff>101600</xdr:colOff>
      <xdr:row>91</xdr:row>
      <xdr:rowOff>144723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6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161250</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5" y="154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民生費が対前年度、住民一人当たり</a:t>
          </a:r>
          <a:r>
            <a:rPr kumimoji="1" lang="en-US" altLang="ja-JP" sz="1200">
              <a:latin typeface="ＭＳ Ｐゴシック" panose="020B0600070205080204" pitchFamily="50" charset="-128"/>
              <a:ea typeface="ＭＳ Ｐゴシック" panose="020B0600070205080204" pitchFamily="50" charset="-128"/>
            </a:rPr>
            <a:t>4,999</a:t>
          </a:r>
          <a:r>
            <a:rPr kumimoji="1" lang="ja-JP" altLang="en-US" sz="1200">
              <a:latin typeface="ＭＳ Ｐゴシック" panose="020B0600070205080204" pitchFamily="50" charset="-128"/>
              <a:ea typeface="ＭＳ Ｐゴシック" panose="020B0600070205080204" pitchFamily="50" charset="-128"/>
            </a:rPr>
            <a:t>円増加しているのは、物価高騰対応重点支援臨時給付金給付事業の皆増等が要因となっている。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土木費が対前年度、住民一人当たり</a:t>
          </a:r>
          <a:r>
            <a:rPr kumimoji="1" lang="en-US" altLang="ja-JP" sz="1200">
              <a:latin typeface="ＭＳ Ｐゴシック" panose="020B0600070205080204" pitchFamily="50" charset="-128"/>
              <a:ea typeface="ＭＳ Ｐゴシック" panose="020B0600070205080204" pitchFamily="50" charset="-128"/>
            </a:rPr>
            <a:t>13,776</a:t>
          </a:r>
          <a:r>
            <a:rPr kumimoji="1" lang="ja-JP" altLang="en-US" sz="1200">
              <a:latin typeface="ＭＳ Ｐゴシック" panose="020B0600070205080204" pitchFamily="50" charset="-128"/>
              <a:ea typeface="ＭＳ Ｐゴシック" panose="020B0600070205080204" pitchFamily="50" charset="-128"/>
            </a:rPr>
            <a:t>円減少しているのは、除雪業務委託料の減、市道安比高原駅整備事業の皆減等が要因となっている。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教育費が対前年度、住民一人当たり</a:t>
          </a:r>
          <a:r>
            <a:rPr kumimoji="1" lang="en-US" altLang="ja-JP" sz="1200">
              <a:latin typeface="ＭＳ Ｐゴシック" panose="020B0600070205080204" pitchFamily="50" charset="-128"/>
              <a:ea typeface="ＭＳ Ｐゴシック" panose="020B0600070205080204" pitchFamily="50" charset="-128"/>
            </a:rPr>
            <a:t>20,500</a:t>
          </a:r>
          <a:r>
            <a:rPr kumimoji="1" lang="ja-JP" altLang="en-US" sz="1200">
              <a:latin typeface="ＭＳ Ｐゴシック" panose="020B0600070205080204" pitchFamily="50" charset="-128"/>
              <a:ea typeface="ＭＳ Ｐゴシック" panose="020B0600070205080204" pitchFamily="50" charset="-128"/>
            </a:rPr>
            <a:t>円減少しているのは、矢神飛躍台改修工事の皆減、特別国民体育大会冬季大会スキー競技会実行委員会補助金の皆減等が要因となっている。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災害復旧費が対前年度、住民一人当たり</a:t>
          </a:r>
          <a:r>
            <a:rPr kumimoji="1" lang="en-US" altLang="ja-JP" sz="1200">
              <a:latin typeface="ＭＳ Ｐゴシック" panose="020B0600070205080204" pitchFamily="50" charset="-128"/>
              <a:ea typeface="ＭＳ Ｐゴシック" panose="020B0600070205080204" pitchFamily="50" charset="-128"/>
            </a:rPr>
            <a:t>7,418</a:t>
          </a:r>
          <a:r>
            <a:rPr kumimoji="1" lang="ja-JP" altLang="en-US" sz="1200">
              <a:latin typeface="ＭＳ Ｐゴシック" panose="020B0600070205080204" pitchFamily="50" charset="-128"/>
              <a:ea typeface="ＭＳ Ｐゴシック" panose="020B0600070205080204" pitchFamily="50" charset="-128"/>
            </a:rPr>
            <a:t>円増加しているのは、河川等災害復旧工事の増等が要因となっている。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公債費が対前年度、住民一人当たり</a:t>
          </a:r>
          <a:r>
            <a:rPr kumimoji="1" lang="en-US" altLang="ja-JP" sz="1200">
              <a:latin typeface="ＭＳ Ｐゴシック" panose="020B0600070205080204" pitchFamily="50" charset="-128"/>
              <a:ea typeface="ＭＳ Ｐゴシック" panose="020B0600070205080204" pitchFamily="50" charset="-128"/>
            </a:rPr>
            <a:t>4,522</a:t>
          </a:r>
          <a:r>
            <a:rPr kumimoji="1" lang="ja-JP" altLang="en-US" sz="1200">
              <a:latin typeface="ＭＳ Ｐゴシック" panose="020B0600070205080204" pitchFamily="50" charset="-128"/>
              <a:ea typeface="ＭＳ Ｐゴシック" panose="020B0600070205080204" pitchFamily="50" charset="-128"/>
            </a:rPr>
            <a:t>円減少しているのは、地方債元利償還額の減が要因となっている。</a:t>
          </a: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実質収支は黒字を維持しており、令和５年度の実質単年度収支についても</a:t>
          </a:r>
          <a:r>
            <a:rPr kumimoji="1" lang="en-US" altLang="ja-JP" sz="1400">
              <a:latin typeface="ＭＳ ゴシック" pitchFamily="49" charset="-128"/>
              <a:ea typeface="ＭＳ ゴシック" pitchFamily="49" charset="-128"/>
            </a:rPr>
            <a:t>221</a:t>
          </a:r>
          <a:r>
            <a:rPr kumimoji="1" lang="ja-JP" altLang="en-US" sz="1400">
              <a:latin typeface="ＭＳ ゴシック" pitchFamily="49" charset="-128"/>
              <a:ea typeface="ＭＳ ゴシック" pitchFamily="49" charset="-128"/>
            </a:rPr>
            <a:t>百万円の黒字となった。これは、積立金取崩し額が大幅に減少したことが要因となっている。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19972024</v>
      </c>
      <c r="BO4" s="371"/>
      <c r="BP4" s="371"/>
      <c r="BQ4" s="371"/>
      <c r="BR4" s="371"/>
      <c r="BS4" s="371"/>
      <c r="BT4" s="371"/>
      <c r="BU4" s="372"/>
      <c r="BV4" s="370">
        <v>20866951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4.2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19120944</v>
      </c>
      <c r="BO5" s="408"/>
      <c r="BP5" s="408"/>
      <c r="BQ5" s="408"/>
      <c r="BR5" s="408"/>
      <c r="BS5" s="408"/>
      <c r="BT5" s="408"/>
      <c r="BU5" s="409"/>
      <c r="BV5" s="407">
        <v>20225487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93.3</v>
      </c>
      <c r="CU5" s="405"/>
      <c r="CV5" s="405"/>
      <c r="CW5" s="405"/>
      <c r="CX5" s="405"/>
      <c r="CY5" s="405"/>
      <c r="CZ5" s="405"/>
      <c r="DA5" s="406"/>
      <c r="DB5" s="404">
        <v>97.6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851080</v>
      </c>
      <c r="BO6" s="408"/>
      <c r="BP6" s="408"/>
      <c r="BQ6" s="408"/>
      <c r="BR6" s="408"/>
      <c r="BS6" s="408"/>
      <c r="BT6" s="408"/>
      <c r="BU6" s="409"/>
      <c r="BV6" s="407">
        <v>641464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93.7</v>
      </c>
      <c r="CU6" s="445"/>
      <c r="CV6" s="445"/>
      <c r="CW6" s="445"/>
      <c r="CX6" s="445"/>
      <c r="CY6" s="445"/>
      <c r="CZ6" s="445"/>
      <c r="DA6" s="446"/>
      <c r="DB6" s="444">
        <v>98.6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151419</v>
      </c>
      <c r="BO7" s="408"/>
      <c r="BP7" s="408"/>
      <c r="BQ7" s="408"/>
      <c r="BR7" s="408"/>
      <c r="BS7" s="408"/>
      <c r="BT7" s="408"/>
      <c r="BU7" s="409"/>
      <c r="BV7" s="407">
        <v>149352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11921390</v>
      </c>
      <c r="CU7" s="408"/>
      <c r="CV7" s="408"/>
      <c r="CW7" s="408"/>
      <c r="CX7" s="408"/>
      <c r="CY7" s="408"/>
      <c r="CZ7" s="408"/>
      <c r="DA7" s="409"/>
      <c r="DB7" s="407">
        <v>11810936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699661</v>
      </c>
      <c r="BO8" s="408"/>
      <c r="BP8" s="408"/>
      <c r="BQ8" s="408"/>
      <c r="BR8" s="408"/>
      <c r="BS8" s="408"/>
      <c r="BT8" s="408"/>
      <c r="BU8" s="409"/>
      <c r="BV8" s="407">
        <v>492112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0.3</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24023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207549</v>
      </c>
      <c r="BO9" s="408"/>
      <c r="BP9" s="408"/>
      <c r="BQ9" s="408"/>
      <c r="BR9" s="408"/>
      <c r="BS9" s="408"/>
      <c r="BT9" s="408"/>
      <c r="BU9" s="409"/>
      <c r="BV9" s="407">
        <v>-22112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18.5</v>
      </c>
      <c r="CU9" s="405"/>
      <c r="CV9" s="405"/>
      <c r="CW9" s="405"/>
      <c r="CX9" s="405"/>
      <c r="CY9" s="405"/>
      <c r="CZ9" s="405"/>
      <c r="DA9" s="406"/>
      <c r="DB9" s="404">
        <v>19.8</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26355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247410</v>
      </c>
      <c r="BO10" s="408"/>
      <c r="BP10" s="408"/>
      <c r="BQ10" s="408"/>
      <c r="BR10" s="408"/>
      <c r="BS10" s="408"/>
      <c r="BT10" s="408"/>
      <c r="BU10" s="409"/>
      <c r="BV10" s="407">
        <v>258271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78397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23541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233927</v>
      </c>
      <c r="BO12" s="408"/>
      <c r="BP12" s="408"/>
      <c r="BQ12" s="408"/>
      <c r="BR12" s="408"/>
      <c r="BS12" s="408"/>
      <c r="BT12" s="408"/>
      <c r="BU12" s="409"/>
      <c r="BV12" s="407">
        <v>682131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23211</v>
      </c>
      <c r="S13" s="492"/>
      <c r="T13" s="492"/>
      <c r="U13" s="492"/>
      <c r="V13" s="493"/>
      <c r="W13" s="423" t="s">
        <v>131</v>
      </c>
      <c r="X13" s="424"/>
      <c r="Y13" s="424"/>
      <c r="Z13" s="424"/>
      <c r="AA13" s="424"/>
      <c r="AB13" s="414"/>
      <c r="AC13" s="458">
        <v>2831</v>
      </c>
      <c r="AD13" s="459"/>
      <c r="AE13" s="459"/>
      <c r="AF13" s="459"/>
      <c r="AG13" s="501"/>
      <c r="AH13" s="458">
        <v>3222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221032</v>
      </c>
      <c r="BO13" s="408"/>
      <c r="BP13" s="408"/>
      <c r="BQ13" s="408"/>
      <c r="BR13" s="408"/>
      <c r="BS13" s="408"/>
      <c r="BT13" s="408"/>
      <c r="BU13" s="409"/>
      <c r="BV13" s="407">
        <v>-367575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15.5</v>
      </c>
      <c r="CU13" s="405"/>
      <c r="CV13" s="405"/>
      <c r="CW13" s="405"/>
      <c r="CX13" s="405"/>
      <c r="CY13" s="405"/>
      <c r="CZ13" s="405"/>
      <c r="DA13" s="406"/>
      <c r="DB13" s="404">
        <v>16.3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23975</v>
      </c>
      <c r="S14" s="492"/>
      <c r="T14" s="492"/>
      <c r="U14" s="492"/>
      <c r="V14" s="493"/>
      <c r="W14" s="397"/>
      <c r="X14" s="398"/>
      <c r="Y14" s="398"/>
      <c r="Z14" s="398"/>
      <c r="AA14" s="398"/>
      <c r="AB14" s="387"/>
      <c r="AC14" s="494">
        <v>22.5</v>
      </c>
      <c r="AD14" s="495"/>
      <c r="AE14" s="495"/>
      <c r="AF14" s="495"/>
      <c r="AG14" s="496"/>
      <c r="AH14" s="494">
        <v>23.3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32.200000000000003</v>
      </c>
      <c r="CU14" s="506"/>
      <c r="CV14" s="506"/>
      <c r="CW14" s="506"/>
      <c r="CX14" s="506"/>
      <c r="CY14" s="506"/>
      <c r="CZ14" s="506"/>
      <c r="DA14" s="507"/>
      <c r="DB14" s="505">
        <v>35.9</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23747</v>
      </c>
      <c r="S15" s="492"/>
      <c r="T15" s="492"/>
      <c r="U15" s="492"/>
      <c r="V15" s="493"/>
      <c r="W15" s="423" t="s">
        <v>137</v>
      </c>
      <c r="X15" s="424"/>
      <c r="Y15" s="424"/>
      <c r="Z15" s="424"/>
      <c r="AA15" s="424"/>
      <c r="AB15" s="414"/>
      <c r="AC15" s="458">
        <v>3117</v>
      </c>
      <c r="AD15" s="459"/>
      <c r="AE15" s="459"/>
      <c r="AF15" s="459"/>
      <c r="AG15" s="501"/>
      <c r="AH15" s="458">
        <v>3486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3368385</v>
      </c>
      <c r="BO15" s="371"/>
      <c r="BP15" s="371"/>
      <c r="BQ15" s="371"/>
      <c r="BR15" s="371"/>
      <c r="BS15" s="371"/>
      <c r="BT15" s="371"/>
      <c r="BU15" s="372"/>
      <c r="BV15" s="370">
        <v>3309230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24.8</v>
      </c>
      <c r="AD16" s="495"/>
      <c r="AE16" s="495"/>
      <c r="AF16" s="495"/>
      <c r="AG16" s="496"/>
      <c r="AH16" s="494">
        <v>25.2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11033100</v>
      </c>
      <c r="BO16" s="408"/>
      <c r="BP16" s="408"/>
      <c r="BQ16" s="408"/>
      <c r="BR16" s="408"/>
      <c r="BS16" s="408"/>
      <c r="BT16" s="408"/>
      <c r="BU16" s="409"/>
      <c r="BV16" s="407">
        <v>10856595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6631</v>
      </c>
      <c r="AD17" s="459"/>
      <c r="AE17" s="459"/>
      <c r="AF17" s="459"/>
      <c r="AG17" s="501"/>
      <c r="AH17" s="458">
        <v>7122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4203887</v>
      </c>
      <c r="BO17" s="408"/>
      <c r="BP17" s="408"/>
      <c r="BQ17" s="408"/>
      <c r="BR17" s="408"/>
      <c r="BS17" s="408"/>
      <c r="BT17" s="408"/>
      <c r="BU17" s="409"/>
      <c r="BV17" s="407">
        <v>4137509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862.3</v>
      </c>
      <c r="M18" s="531"/>
      <c r="N18" s="531"/>
      <c r="O18" s="531"/>
      <c r="P18" s="531"/>
      <c r="Q18" s="531"/>
      <c r="R18" s="532"/>
      <c r="S18" s="532"/>
      <c r="T18" s="532"/>
      <c r="U18" s="532"/>
      <c r="V18" s="533"/>
      <c r="W18" s="425"/>
      <c r="X18" s="426"/>
      <c r="Y18" s="426"/>
      <c r="Z18" s="426"/>
      <c r="AA18" s="426"/>
      <c r="AB18" s="417"/>
      <c r="AC18" s="534">
        <v>52.7</v>
      </c>
      <c r="AD18" s="535"/>
      <c r="AE18" s="535"/>
      <c r="AF18" s="535"/>
      <c r="AG18" s="536"/>
      <c r="AH18" s="534">
        <v>51.5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11327485</v>
      </c>
      <c r="BO18" s="408"/>
      <c r="BP18" s="408"/>
      <c r="BQ18" s="408"/>
      <c r="BR18" s="408"/>
      <c r="BS18" s="408"/>
      <c r="BT18" s="408"/>
      <c r="BU18" s="409"/>
      <c r="BV18" s="407">
        <v>11576745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14810462</v>
      </c>
      <c r="BO19" s="408"/>
      <c r="BP19" s="408"/>
      <c r="BQ19" s="408"/>
      <c r="BR19" s="408"/>
      <c r="BS19" s="408"/>
      <c r="BT19" s="408"/>
      <c r="BU19" s="409"/>
      <c r="BV19" s="407">
        <v>14632563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9152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13437207</v>
      </c>
      <c r="BO22" s="371"/>
      <c r="BP22" s="371"/>
      <c r="BQ22" s="371"/>
      <c r="BR22" s="371"/>
      <c r="BS22" s="371"/>
      <c r="BT22" s="371"/>
      <c r="BU22" s="372"/>
      <c r="BV22" s="370">
        <v>15249862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9361213</v>
      </c>
      <c r="BO23" s="408"/>
      <c r="BP23" s="408"/>
      <c r="BQ23" s="408"/>
      <c r="BR23" s="408"/>
      <c r="BS23" s="408"/>
      <c r="BT23" s="408"/>
      <c r="BU23" s="409"/>
      <c r="BV23" s="407">
        <v>10656622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7760</v>
      </c>
      <c r="R24" s="459"/>
      <c r="S24" s="459"/>
      <c r="T24" s="459"/>
      <c r="U24" s="459"/>
      <c r="V24" s="501"/>
      <c r="W24" s="553"/>
      <c r="X24" s="554"/>
      <c r="Y24" s="555"/>
      <c r="Z24" s="457" t="s">
        <v>162</v>
      </c>
      <c r="AA24" s="437"/>
      <c r="AB24" s="437"/>
      <c r="AC24" s="437"/>
      <c r="AD24" s="437"/>
      <c r="AE24" s="437"/>
      <c r="AF24" s="437"/>
      <c r="AG24" s="438"/>
      <c r="AH24" s="458">
        <v>270</v>
      </c>
      <c r="AI24" s="459"/>
      <c r="AJ24" s="459"/>
      <c r="AK24" s="459"/>
      <c r="AL24" s="501"/>
      <c r="AM24" s="458">
        <v>831870</v>
      </c>
      <c r="AN24" s="459"/>
      <c r="AO24" s="459"/>
      <c r="AP24" s="459"/>
      <c r="AQ24" s="459"/>
      <c r="AR24" s="501"/>
      <c r="AS24" s="458">
        <v>3081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11042875</v>
      </c>
      <c r="BO24" s="408"/>
      <c r="BP24" s="408"/>
      <c r="BQ24" s="408"/>
      <c r="BR24" s="408"/>
      <c r="BS24" s="408"/>
      <c r="BT24" s="408"/>
      <c r="BU24" s="409"/>
      <c r="BV24" s="407">
        <v>12317054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6099883</v>
      </c>
      <c r="BO25" s="371"/>
      <c r="BP25" s="371"/>
      <c r="BQ25" s="371"/>
      <c r="BR25" s="371"/>
      <c r="BS25" s="371"/>
      <c r="BT25" s="371"/>
      <c r="BU25" s="372"/>
      <c r="BV25" s="370">
        <v>5030636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5720</v>
      </c>
      <c r="R26" s="459"/>
      <c r="S26" s="459"/>
      <c r="T26" s="459"/>
      <c r="U26" s="459"/>
      <c r="V26" s="501"/>
      <c r="W26" s="553"/>
      <c r="X26" s="554"/>
      <c r="Y26" s="555"/>
      <c r="Z26" s="457" t="s">
        <v>168</v>
      </c>
      <c r="AA26" s="559"/>
      <c r="AB26" s="559"/>
      <c r="AC26" s="559"/>
      <c r="AD26" s="559"/>
      <c r="AE26" s="559"/>
      <c r="AF26" s="559"/>
      <c r="AG26" s="560"/>
      <c r="AH26" s="458">
        <v>25</v>
      </c>
      <c r="AI26" s="459"/>
      <c r="AJ26" s="459"/>
      <c r="AK26" s="459"/>
      <c r="AL26" s="501"/>
      <c r="AM26" s="458">
        <v>78350</v>
      </c>
      <c r="AN26" s="459"/>
      <c r="AO26" s="459"/>
      <c r="AP26" s="459"/>
      <c r="AQ26" s="459"/>
      <c r="AR26" s="501"/>
      <c r="AS26" s="458">
        <v>3134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3750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200000</v>
      </c>
      <c r="BO27" s="527"/>
      <c r="BP27" s="527"/>
      <c r="BQ27" s="527"/>
      <c r="BR27" s="527"/>
      <c r="BS27" s="527"/>
      <c r="BT27" s="527"/>
      <c r="BU27" s="528"/>
      <c r="BV27" s="526">
        <v>200000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3150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1847208</v>
      </c>
      <c r="BO28" s="371"/>
      <c r="BP28" s="371"/>
      <c r="BQ28" s="371"/>
      <c r="BR28" s="371"/>
      <c r="BS28" s="371"/>
      <c r="BT28" s="371"/>
      <c r="BU28" s="372"/>
      <c r="BV28" s="370">
        <v>1833725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18</v>
      </c>
      <c r="M29" s="459"/>
      <c r="N29" s="459"/>
      <c r="O29" s="459"/>
      <c r="P29" s="501"/>
      <c r="Q29" s="458">
        <v>3000</v>
      </c>
      <c r="R29" s="459"/>
      <c r="S29" s="459"/>
      <c r="T29" s="459"/>
      <c r="U29" s="459"/>
      <c r="V29" s="501"/>
      <c r="W29" s="556"/>
      <c r="X29" s="557"/>
      <c r="Y29" s="558"/>
      <c r="Z29" s="457" t="s">
        <v>178</v>
      </c>
      <c r="AA29" s="437"/>
      <c r="AB29" s="437"/>
      <c r="AC29" s="437"/>
      <c r="AD29" s="437"/>
      <c r="AE29" s="437"/>
      <c r="AF29" s="437"/>
      <c r="AG29" s="438"/>
      <c r="AH29" s="458">
        <v>272</v>
      </c>
      <c r="AI29" s="459"/>
      <c r="AJ29" s="459"/>
      <c r="AK29" s="459"/>
      <c r="AL29" s="501"/>
      <c r="AM29" s="458">
        <v>840338</v>
      </c>
      <c r="AN29" s="459"/>
      <c r="AO29" s="459"/>
      <c r="AP29" s="459"/>
      <c r="AQ29" s="459"/>
      <c r="AR29" s="501"/>
      <c r="AS29" s="458">
        <v>3089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467860</v>
      </c>
      <c r="BO29" s="408"/>
      <c r="BP29" s="408"/>
      <c r="BQ29" s="408"/>
      <c r="BR29" s="408"/>
      <c r="BS29" s="408"/>
      <c r="BT29" s="408"/>
      <c r="BU29" s="409"/>
      <c r="BV29" s="407">
        <v>932519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2491870</v>
      </c>
      <c r="BO30" s="527"/>
      <c r="BP30" s="527"/>
      <c r="BQ30" s="527"/>
      <c r="BR30" s="527"/>
      <c r="BS30" s="527"/>
      <c r="BT30" s="527"/>
      <c r="BU30" s="528"/>
      <c r="BV30" s="526">
        <v>2664007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盛岡地区広域消防組合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八幡平温泉開発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5</v>
      </c>
      <c r="AN35" s="597"/>
      <c r="AO35" s="598" t="str">
        <f>IF('各会計、関係団体の財政状況及び健全化判断比率'!B31="","",'各会計、関係団体の財政状況及び健全化判断比率'!B31)</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盛岡北部行政事務組合（一般会計）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地熱染色研究所</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f t="shared" si="0"/>
        <v>6</v>
      </c>
      <c r="AN36" s="597"/>
      <c r="AO36" s="598" t="str">
        <f>IF('各会計、関係団体の財政状況及び健全化判断比率'!B32="","",'各会計、関係団体の財政状況及び健全化判断比率'!B32)</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盛岡北部行政事務組合（特別会計）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岩手県市町村総合事務組合（一般会計）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岩手県市町村総合事務組合（特別会計）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岩手県後期高齢者医療広域連合（一般会計）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岩手県後期高齢者医療広域連合（特別会計）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盛岡広域環境組合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yVo8VdKBrqgGGS4/lXBtmpv6254S1RyX+kyhYdLCQzcxq4mjP2apM2OZHUg0AmPRJKu+4dPapoDipddlYLuWA==" saltValue="IJvLO8LE4LsrxG2Lfxg2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70" zoomScaleNormal="70" zoomScaleSheetLayoutView="100" workbookViewId="0">
      <selection activeCell="C36" sqref="C36:E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11.19</v>
      </c>
      <c r="G34" s="33">
        <v>12.58</v>
      </c>
      <c r="H34" s="33">
        <v>16.03</v>
      </c>
      <c r="I34" s="33">
        <v>20.16</v>
      </c>
      <c r="J34" s="34">
        <v>22.5</v>
      </c>
      <c r="K34" s="22"/>
      <c r="L34" s="22"/>
      <c r="M34" s="22"/>
      <c r="N34" s="22"/>
      <c r="O34" s="22"/>
      <c r="P34" s="22"/>
    </row>
    <row r="35" spans="1:16" ht="39" customHeight="1" x14ac:dyDescent="0.2">
      <c r="A35" s="22"/>
      <c r="B35" s="35"/>
      <c r="C35" s="1145" t="s">
        <v>534</v>
      </c>
      <c r="D35" s="1146"/>
      <c r="E35" s="1147"/>
      <c r="F35" s="36">
        <v>11.78</v>
      </c>
      <c r="G35" s="37">
        <v>11.13</v>
      </c>
      <c r="H35" s="37">
        <v>11.21</v>
      </c>
      <c r="I35" s="37">
        <v>11.07</v>
      </c>
      <c r="J35" s="38">
        <v>11.02</v>
      </c>
      <c r="K35" s="22"/>
      <c r="L35" s="22"/>
      <c r="M35" s="22"/>
      <c r="N35" s="22"/>
      <c r="O35" s="22"/>
      <c r="P35" s="22"/>
    </row>
    <row r="36" spans="1:16" ht="39" customHeight="1" x14ac:dyDescent="0.2">
      <c r="A36" s="22"/>
      <c r="B36" s="35"/>
      <c r="C36" s="1145" t="s">
        <v>535</v>
      </c>
      <c r="D36" s="1146"/>
      <c r="E36" s="1147"/>
      <c r="F36" s="36" t="s">
        <v>487</v>
      </c>
      <c r="G36" s="37">
        <v>8.31</v>
      </c>
      <c r="H36" s="37">
        <v>8.34</v>
      </c>
      <c r="I36" s="37">
        <v>8.61</v>
      </c>
      <c r="J36" s="38">
        <v>7.96</v>
      </c>
      <c r="K36" s="22"/>
      <c r="L36" s="22"/>
      <c r="M36" s="22"/>
      <c r="N36" s="22"/>
      <c r="O36" s="22"/>
      <c r="P36" s="22"/>
    </row>
    <row r="37" spans="1:16" ht="39" customHeight="1" x14ac:dyDescent="0.2">
      <c r="A37" s="22"/>
      <c r="B37" s="35"/>
      <c r="C37" s="1145" t="s">
        <v>536</v>
      </c>
      <c r="D37" s="1146"/>
      <c r="E37" s="1147"/>
      <c r="F37" s="36">
        <v>5.09</v>
      </c>
      <c r="G37" s="37">
        <v>5.21</v>
      </c>
      <c r="H37" s="37">
        <v>4.22</v>
      </c>
      <c r="I37" s="37">
        <v>4.16</v>
      </c>
      <c r="J37" s="38">
        <v>5.86</v>
      </c>
      <c r="K37" s="22"/>
      <c r="L37" s="22"/>
      <c r="M37" s="22"/>
      <c r="N37" s="22"/>
      <c r="O37" s="22"/>
      <c r="P37" s="22"/>
    </row>
    <row r="38" spans="1:16" ht="39" customHeight="1" x14ac:dyDescent="0.2">
      <c r="A38" s="22"/>
      <c r="B38" s="35"/>
      <c r="C38" s="1145" t="s">
        <v>537</v>
      </c>
      <c r="D38" s="1146"/>
      <c r="E38" s="1147"/>
      <c r="F38" s="36">
        <v>0.39</v>
      </c>
      <c r="G38" s="37">
        <v>0.86</v>
      </c>
      <c r="H38" s="37">
        <v>0.68</v>
      </c>
      <c r="I38" s="37">
        <v>0.03</v>
      </c>
      <c r="J38" s="38">
        <v>0.1</v>
      </c>
      <c r="K38" s="22"/>
      <c r="L38" s="22"/>
      <c r="M38" s="22"/>
      <c r="N38" s="22"/>
      <c r="O38" s="22"/>
      <c r="P38" s="22"/>
    </row>
    <row r="39" spans="1:16" ht="39" customHeight="1" x14ac:dyDescent="0.2">
      <c r="A39" s="22"/>
      <c r="B39" s="35"/>
      <c r="C39" s="1145" t="s">
        <v>538</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8.84</v>
      </c>
      <c r="G43" s="42">
        <v>0.16</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JVtXcjj6rkz7SUSmbeiMDPVy1XbstWLvSYwQw/DNt3T2EJ2dP6PUtIzo6+Cnf7LL/4VcJZL0Cb9wmb/eul8Xw==" saltValue="Di5/lnyonMn5+UmMDCWd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34" zoomScale="70" zoomScaleNormal="70" zoomScaleSheetLayoutView="55" workbookViewId="0">
      <selection activeCell="K52" sqref="K5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3013</v>
      </c>
      <c r="L45" s="60">
        <v>3038</v>
      </c>
      <c r="M45" s="60">
        <v>3053</v>
      </c>
      <c r="N45" s="60">
        <v>2822</v>
      </c>
      <c r="O45" s="61">
        <v>2742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824</v>
      </c>
      <c r="L48" s="64">
        <v>797</v>
      </c>
      <c r="M48" s="64">
        <v>956</v>
      </c>
      <c r="N48" s="64">
        <v>969</v>
      </c>
      <c r="O48" s="65">
        <v>956</v>
      </c>
      <c r="P48" s="48"/>
      <c r="Q48" s="48"/>
      <c r="R48" s="48"/>
      <c r="S48" s="48"/>
      <c r="T48" s="48"/>
      <c r="U48" s="48"/>
    </row>
    <row r="49" spans="1:21" ht="30.75" customHeight="1" x14ac:dyDescent="0.2">
      <c r="A49" s="48"/>
      <c r="B49" s="1155"/>
      <c r="C49" s="1156"/>
      <c r="D49" s="62"/>
      <c r="E49" s="1161" t="s">
        <v>14</v>
      </c>
      <c r="F49" s="1161"/>
      <c r="G49" s="1161"/>
      <c r="H49" s="1161"/>
      <c r="I49" s="1161"/>
      <c r="J49" s="1162"/>
      <c r="K49" s="63">
        <v>114</v>
      </c>
      <c r="L49" s="64">
        <v>107</v>
      </c>
      <c r="M49" s="64">
        <v>94</v>
      </c>
      <c r="N49" s="64">
        <v>80</v>
      </c>
      <c r="O49" s="65">
        <v>70</v>
      </c>
      <c r="P49" s="48"/>
      <c r="Q49" s="48"/>
      <c r="R49" s="48"/>
      <c r="S49" s="48"/>
      <c r="T49" s="48"/>
      <c r="U49" s="48"/>
    </row>
    <row r="50" spans="1:21" ht="30.75" customHeight="1" x14ac:dyDescent="0.2">
      <c r="A50" s="48"/>
      <c r="B50" s="1155"/>
      <c r="C50" s="1156"/>
      <c r="D50" s="62"/>
      <c r="E50" s="1161" t="s">
        <v>15</v>
      </c>
      <c r="F50" s="1161"/>
      <c r="G50" s="1161"/>
      <c r="H50" s="1161"/>
      <c r="I50" s="1161"/>
      <c r="J50" s="1162"/>
      <c r="K50" s="63">
        <v>28</v>
      </c>
      <c r="L50" s="64">
        <v>19</v>
      </c>
      <c r="M50" s="64">
        <v>47</v>
      </c>
      <c r="N50" s="64">
        <v>42</v>
      </c>
      <c r="O50" s="65">
        <v>55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2407</v>
      </c>
      <c r="L52" s="64">
        <v>2415</v>
      </c>
      <c r="M52" s="64">
        <v>2473</v>
      </c>
      <c r="N52" s="64">
        <v>2470</v>
      </c>
      <c r="O52" s="65">
        <v>2493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1572</v>
      </c>
      <c r="L53" s="69">
        <v>1546</v>
      </c>
      <c r="M53" s="69">
        <v>1677</v>
      </c>
      <c r="N53" s="69">
        <v>1443</v>
      </c>
      <c r="O53" s="70">
        <v>1330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0ImVyx3h/1bFj6wN6pScQPEqkeGmh+kUXaUuaBtnKxwSiLKpuEiwXrCvuLN8ZMXz56BQNHdke+KkE8Yh6Vu0g==" saltValue="4Qbr2IBhQ5gJB8DvuGbw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19" zoomScale="60" zoomScaleNormal="60" zoomScaleSheetLayoutView="100" workbookViewId="0">
      <selection activeCell="E43" sqref="E43:H4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17901</v>
      </c>
      <c r="J41" s="356">
        <v>17330</v>
      </c>
      <c r="K41" s="356">
        <v>17229</v>
      </c>
      <c r="L41" s="356">
        <v>15250</v>
      </c>
      <c r="M41" s="357">
        <v>13437</v>
      </c>
    </row>
    <row r="42" spans="2:13" ht="27.75" customHeight="1" x14ac:dyDescent="0.2">
      <c r="B42" s="1186"/>
      <c r="C42" s="1187"/>
      <c r="D42" s="106"/>
      <c r="E42" s="1192" t="s">
        <v>32</v>
      </c>
      <c r="F42" s="1192"/>
      <c r="G42" s="1192"/>
      <c r="H42" s="1193"/>
      <c r="I42" s="358">
        <v>44</v>
      </c>
      <c r="J42" s="359">
        <v>25</v>
      </c>
      <c r="K42" s="359">
        <v>21</v>
      </c>
      <c r="L42" s="359">
        <v>27</v>
      </c>
      <c r="M42" s="360">
        <v>26</v>
      </c>
    </row>
    <row r="43" spans="2:13" ht="27.75" customHeight="1" x14ac:dyDescent="0.2">
      <c r="B43" s="1186"/>
      <c r="C43" s="1187"/>
      <c r="D43" s="106"/>
      <c r="E43" s="1192" t="s">
        <v>33</v>
      </c>
      <c r="F43" s="1192"/>
      <c r="G43" s="1192"/>
      <c r="H43" s="1193"/>
      <c r="I43" s="358">
        <v>12399</v>
      </c>
      <c r="J43" s="359">
        <v>11641</v>
      </c>
      <c r="K43" s="359">
        <v>11068</v>
      </c>
      <c r="L43" s="359">
        <v>10216</v>
      </c>
      <c r="M43" s="360">
        <v>9581</v>
      </c>
    </row>
    <row r="44" spans="2:13" ht="27.75" customHeight="1" x14ac:dyDescent="0.2">
      <c r="B44" s="1186"/>
      <c r="C44" s="1187"/>
      <c r="D44" s="106"/>
      <c r="E44" s="1192" t="s">
        <v>34</v>
      </c>
      <c r="F44" s="1192"/>
      <c r="G44" s="1192"/>
      <c r="H44" s="1193"/>
      <c r="I44" s="358">
        <v>468</v>
      </c>
      <c r="J44" s="359">
        <v>364</v>
      </c>
      <c r="K44" s="359">
        <v>273</v>
      </c>
      <c r="L44" s="359">
        <v>195</v>
      </c>
      <c r="M44" s="360">
        <v>235</v>
      </c>
    </row>
    <row r="45" spans="2:13" ht="27.75" customHeight="1" x14ac:dyDescent="0.2">
      <c r="B45" s="1186"/>
      <c r="C45" s="1187"/>
      <c r="D45" s="106"/>
      <c r="E45" s="1192" t="s">
        <v>35</v>
      </c>
      <c r="F45" s="1192"/>
      <c r="G45" s="1192"/>
      <c r="H45" s="1193"/>
      <c r="I45" s="358">
        <v>2339</v>
      </c>
      <c r="J45" s="359">
        <v>2181</v>
      </c>
      <c r="K45" s="359">
        <v>2101</v>
      </c>
      <c r="L45" s="359">
        <v>2147</v>
      </c>
      <c r="M45" s="360">
        <v>2211</v>
      </c>
    </row>
    <row r="46" spans="2:13" ht="27.75" customHeight="1" x14ac:dyDescent="0.2">
      <c r="B46" s="1186"/>
      <c r="C46" s="1187"/>
      <c r="D46" s="107"/>
      <c r="E46" s="1192" t="s">
        <v>36</v>
      </c>
      <c r="F46" s="1192"/>
      <c r="G46" s="1192"/>
      <c r="H46" s="1193"/>
      <c r="I46" s="358" t="s">
        <v>487</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7015</v>
      </c>
      <c r="J50" s="359">
        <v>6040</v>
      </c>
      <c r="K50" s="359">
        <v>5693</v>
      </c>
      <c r="L50" s="359">
        <v>4757</v>
      </c>
      <c r="M50" s="360">
        <v>4283</v>
      </c>
    </row>
    <row r="51" spans="2:13" ht="27.75" customHeight="1" x14ac:dyDescent="0.2">
      <c r="B51" s="1186"/>
      <c r="C51" s="1187"/>
      <c r="D51" s="106"/>
      <c r="E51" s="1192" t="s">
        <v>42</v>
      </c>
      <c r="F51" s="1192"/>
      <c r="G51" s="1192"/>
      <c r="H51" s="1193"/>
      <c r="I51" s="358">
        <v>44</v>
      </c>
      <c r="J51" s="359">
        <v>24</v>
      </c>
      <c r="K51" s="359">
        <v>9</v>
      </c>
      <c r="L51" s="359">
        <v>1</v>
      </c>
      <c r="M51" s="360">
        <v>1</v>
      </c>
    </row>
    <row r="52" spans="2:13" ht="27.75" customHeight="1" x14ac:dyDescent="0.2">
      <c r="B52" s="1188"/>
      <c r="C52" s="1189"/>
      <c r="D52" s="106"/>
      <c r="E52" s="1192" t="s">
        <v>43</v>
      </c>
      <c r="F52" s="1192"/>
      <c r="G52" s="1192"/>
      <c r="H52" s="1193"/>
      <c r="I52" s="358">
        <v>21436</v>
      </c>
      <c r="J52" s="359">
        <v>21071</v>
      </c>
      <c r="K52" s="359">
        <v>20235</v>
      </c>
      <c r="L52" s="359">
        <v>19711</v>
      </c>
      <c r="M52" s="360">
        <v>18169</v>
      </c>
    </row>
    <row r="53" spans="2:13" ht="27.75" customHeight="1" thickBot="1" x14ac:dyDescent="0.25">
      <c r="B53" s="1199" t="s">
        <v>19</v>
      </c>
      <c r="C53" s="1200"/>
      <c r="D53" s="110"/>
      <c r="E53" s="1201" t="s">
        <v>44</v>
      </c>
      <c r="F53" s="1201"/>
      <c r="G53" s="1201"/>
      <c r="H53" s="1202"/>
      <c r="I53" s="361">
        <v>4656</v>
      </c>
      <c r="J53" s="362">
        <v>4407</v>
      </c>
      <c r="K53" s="362">
        <v>4755</v>
      </c>
      <c r="L53" s="362">
        <v>3365</v>
      </c>
      <c r="M53" s="363">
        <v>3036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sVVTPy4D8CTUbqQYEnNxT6A+LnNDOyIq9Stre+PC1eIAsLbEppucoCUCU9IgmRnxOcQcuZiLvnI91cq3rKLYg==" saltValue="zA7j19E6zImFgUT8cbRu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60" zoomScaleNormal="60"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2258</v>
      </c>
      <c r="G55" s="122">
        <v>1834</v>
      </c>
      <c r="H55" s="123">
        <v>1847</v>
      </c>
    </row>
    <row r="56" spans="2:8" ht="52.5" customHeight="1" x14ac:dyDescent="0.2">
      <c r="B56" s="124"/>
      <c r="C56" s="1213" t="s">
        <v>47</v>
      </c>
      <c r="D56" s="1213"/>
      <c r="E56" s="1214"/>
      <c r="F56" s="125">
        <v>1262</v>
      </c>
      <c r="G56" s="125">
        <v>933</v>
      </c>
      <c r="H56" s="126">
        <v>468</v>
      </c>
    </row>
    <row r="57" spans="2:8" ht="53.25" customHeight="1" x14ac:dyDescent="0.2">
      <c r="B57" s="124"/>
      <c r="C57" s="1215" t="s">
        <v>48</v>
      </c>
      <c r="D57" s="1215"/>
      <c r="E57" s="1216"/>
      <c r="F57" s="127">
        <v>3080</v>
      </c>
      <c r="G57" s="127">
        <v>2664</v>
      </c>
      <c r="H57" s="128">
        <v>2492</v>
      </c>
    </row>
    <row r="58" spans="2:8" ht="45.75" customHeight="1" x14ac:dyDescent="0.2">
      <c r="B58" s="129"/>
      <c r="C58" s="1203" t="s">
        <v>557</v>
      </c>
      <c r="D58" s="1204"/>
      <c r="E58" s="1205"/>
      <c r="F58" s="130">
        <v>1796</v>
      </c>
      <c r="G58" s="130">
        <v>1604</v>
      </c>
      <c r="H58" s="131">
        <v>1564</v>
      </c>
    </row>
    <row r="59" spans="2:8" ht="45.75" customHeight="1" x14ac:dyDescent="0.2">
      <c r="B59" s="129"/>
      <c r="C59" s="1203" t="s">
        <v>558</v>
      </c>
      <c r="D59" s="1204"/>
      <c r="E59" s="1205"/>
      <c r="F59" s="130">
        <v>982</v>
      </c>
      <c r="G59" s="130">
        <v>766</v>
      </c>
      <c r="H59" s="131">
        <v>656</v>
      </c>
    </row>
    <row r="60" spans="2:8" ht="45.75" customHeight="1" x14ac:dyDescent="0.2">
      <c r="B60" s="129"/>
      <c r="C60" s="1203" t="s">
        <v>559</v>
      </c>
      <c r="D60" s="1204"/>
      <c r="E60" s="1205"/>
      <c r="F60" s="130">
        <v>171</v>
      </c>
      <c r="G60" s="130">
        <v>141</v>
      </c>
      <c r="H60" s="131">
        <v>111</v>
      </c>
    </row>
    <row r="61" spans="2:8" ht="45.75" customHeight="1" x14ac:dyDescent="0.2">
      <c r="B61" s="129"/>
      <c r="C61" s="1203" t="s">
        <v>560</v>
      </c>
      <c r="D61" s="1204"/>
      <c r="E61" s="1205"/>
      <c r="F61" s="130">
        <v>52</v>
      </c>
      <c r="G61" s="130">
        <v>78</v>
      </c>
      <c r="H61" s="131">
        <v>104</v>
      </c>
    </row>
    <row r="62" spans="2:8" ht="45.75" customHeight="1" thickBot="1" x14ac:dyDescent="0.25">
      <c r="B62" s="132"/>
      <c r="C62" s="1206" t="s">
        <v>561</v>
      </c>
      <c r="D62" s="1207"/>
      <c r="E62" s="1208"/>
      <c r="F62" s="133">
        <v>30</v>
      </c>
      <c r="G62" s="133">
        <v>49</v>
      </c>
      <c r="H62" s="134">
        <v>57</v>
      </c>
    </row>
    <row r="63" spans="2:8" ht="52.5" customHeight="1" thickBot="1" x14ac:dyDescent="0.25">
      <c r="B63" s="135"/>
      <c r="C63" s="1209" t="s">
        <v>49</v>
      </c>
      <c r="D63" s="1209"/>
      <c r="E63" s="1210"/>
      <c r="F63" s="136">
        <v>6600</v>
      </c>
      <c r="G63" s="136">
        <v>5430</v>
      </c>
      <c r="H63" s="137">
        <v>4807</v>
      </c>
    </row>
    <row r="64" spans="2:8" ht="13.2" x14ac:dyDescent="0.2"/>
  </sheetData>
  <sheetProtection algorithmName="SHA-512" hashValue="TydZlrZDoBhjzpIQUQ2yKgukEuouBd/WTPF2GtSB/Q88MNgLRawrGJHOYFKEQqPzPY/fvxDQ3VOVmA1q1dDtIQ==" saltValue="BZ+k6QTigE78U5JthzOX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118278</v>
      </c>
      <c r="E3" s="156"/>
      <c r="F3" s="157">
        <v>132981</v>
      </c>
      <c r="G3" s="158"/>
      <c r="H3" s="159"/>
    </row>
    <row r="4" spans="1:8" x14ac:dyDescent="0.2">
      <c r="A4" s="160"/>
      <c r="B4" s="161"/>
      <c r="C4" s="162"/>
      <c r="D4" s="163">
        <v>44184</v>
      </c>
      <c r="E4" s="164"/>
      <c r="F4" s="165">
        <v>56973</v>
      </c>
      <c r="G4" s="166"/>
      <c r="H4" s="167"/>
    </row>
    <row r="5" spans="1:8" x14ac:dyDescent="0.2">
      <c r="A5" s="148" t="s">
        <v>519</v>
      </c>
      <c r="B5" s="153"/>
      <c r="C5" s="154"/>
      <c r="D5" s="155">
        <v>118160</v>
      </c>
      <c r="E5" s="156"/>
      <c r="F5" s="157">
        <v>128523</v>
      </c>
      <c r="G5" s="158"/>
      <c r="H5" s="159"/>
    </row>
    <row r="6" spans="1:8" x14ac:dyDescent="0.2">
      <c r="A6" s="160"/>
      <c r="B6" s="161"/>
      <c r="C6" s="162"/>
      <c r="D6" s="163">
        <v>75054</v>
      </c>
      <c r="E6" s="164"/>
      <c r="F6" s="165">
        <v>56792</v>
      </c>
      <c r="G6" s="166"/>
      <c r="H6" s="167"/>
    </row>
    <row r="7" spans="1:8" x14ac:dyDescent="0.2">
      <c r="A7" s="148" t="s">
        <v>520</v>
      </c>
      <c r="B7" s="153"/>
      <c r="C7" s="154"/>
      <c r="D7" s="155">
        <v>160895</v>
      </c>
      <c r="E7" s="156"/>
      <c r="F7" s="157">
        <v>92919</v>
      </c>
      <c r="G7" s="158"/>
      <c r="H7" s="159"/>
    </row>
    <row r="8" spans="1:8" x14ac:dyDescent="0.2">
      <c r="A8" s="160"/>
      <c r="B8" s="161"/>
      <c r="C8" s="162"/>
      <c r="D8" s="163">
        <v>130734</v>
      </c>
      <c r="E8" s="164"/>
      <c r="F8" s="165">
        <v>54128</v>
      </c>
      <c r="G8" s="166"/>
      <c r="H8" s="167"/>
    </row>
    <row r="9" spans="1:8" x14ac:dyDescent="0.2">
      <c r="A9" s="148" t="s">
        <v>521</v>
      </c>
      <c r="B9" s="153"/>
      <c r="C9" s="154"/>
      <c r="D9" s="155">
        <v>79830</v>
      </c>
      <c r="E9" s="156"/>
      <c r="F9" s="157">
        <v>103663</v>
      </c>
      <c r="G9" s="158"/>
      <c r="H9" s="159"/>
    </row>
    <row r="10" spans="1:8" x14ac:dyDescent="0.2">
      <c r="A10" s="160"/>
      <c r="B10" s="161"/>
      <c r="C10" s="162"/>
      <c r="D10" s="163">
        <v>22478</v>
      </c>
      <c r="E10" s="164"/>
      <c r="F10" s="165">
        <v>64346</v>
      </c>
      <c r="G10" s="166"/>
      <c r="H10" s="167"/>
    </row>
    <row r="11" spans="1:8" x14ac:dyDescent="0.2">
      <c r="A11" s="148" t="s">
        <v>522</v>
      </c>
      <c r="B11" s="153"/>
      <c r="C11" s="154"/>
      <c r="D11" s="155">
        <v>66662</v>
      </c>
      <c r="E11" s="156"/>
      <c r="F11" s="157">
        <v>92012</v>
      </c>
      <c r="G11" s="158"/>
      <c r="H11" s="159"/>
    </row>
    <row r="12" spans="1:8" x14ac:dyDescent="0.2">
      <c r="A12" s="160"/>
      <c r="B12" s="161"/>
      <c r="C12" s="168"/>
      <c r="D12" s="163">
        <v>37072</v>
      </c>
      <c r="E12" s="164"/>
      <c r="F12" s="165">
        <v>61382</v>
      </c>
      <c r="G12" s="166"/>
      <c r="H12" s="167"/>
    </row>
    <row r="13" spans="1:8" x14ac:dyDescent="0.2">
      <c r="A13" s="148"/>
      <c r="B13" s="153"/>
      <c r="C13" s="169"/>
      <c r="D13" s="170">
        <v>108765</v>
      </c>
      <c r="E13" s="171"/>
      <c r="F13" s="172">
        <v>110020</v>
      </c>
      <c r="G13" s="173"/>
      <c r="H13" s="159"/>
    </row>
    <row r="14" spans="1:8" x14ac:dyDescent="0.2">
      <c r="A14" s="160"/>
      <c r="B14" s="161"/>
      <c r="C14" s="162"/>
      <c r="D14" s="163">
        <v>61904</v>
      </c>
      <c r="E14" s="164"/>
      <c r="F14" s="165">
        <v>58724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5.0999999999999996</v>
      </c>
      <c r="C19" s="174">
        <f>ROUND(VALUE(SUBSTITUTE(実質収支比率等に係る経年分析!G$48,"▲","-")),2)</f>
        <v>5.22</v>
      </c>
      <c r="D19" s="174">
        <f>ROUND(VALUE(SUBSTITUTE(実質収支比率等に係る経年分析!H$48,"▲","-")),2)</f>
        <v>4.22</v>
      </c>
      <c r="E19" s="174">
        <f>ROUND(VALUE(SUBSTITUTE(実質収支比率等に係る経年分析!I$48,"▲","-")),2)</f>
        <v>4.17</v>
      </c>
      <c r="F19" s="174">
        <f>ROUND(VALUE(SUBSTITUTE(実質収支比率等に係る経年分析!J$48,"▲","-")),2)</f>
        <v>5.87</v>
      </c>
    </row>
    <row r="20" spans="1:11" x14ac:dyDescent="0.2">
      <c r="A20" s="174" t="s">
        <v>53</v>
      </c>
      <c r="B20" s="174">
        <f>ROUND(VALUE(SUBSTITUTE(実質収支比率等に係る経年分析!F$47,"▲","-")),2)</f>
        <v>23.4</v>
      </c>
      <c r="C20" s="174">
        <f>ROUND(VALUE(SUBSTITUTE(実質収支比率等に係る経年分析!G$47,"▲","-")),2)</f>
        <v>19.100000000000001</v>
      </c>
      <c r="D20" s="174">
        <f>ROUND(VALUE(SUBSTITUTE(実質収支比率等に係る経年分析!H$47,"▲","-")),2)</f>
        <v>18.55</v>
      </c>
      <c r="E20" s="174">
        <f>ROUND(VALUE(SUBSTITUTE(実質収支比率等に係る経年分析!I$47,"▲","-")),2)</f>
        <v>15.53</v>
      </c>
      <c r="F20" s="174">
        <f>ROUND(VALUE(SUBSTITUTE(実質収支比率等に係る経年分析!J$47,"▲","-")),2)</f>
        <v>15.49</v>
      </c>
    </row>
    <row r="21" spans="1:11" x14ac:dyDescent="0.2">
      <c r="A21" s="174" t="s">
        <v>54</v>
      </c>
      <c r="B21" s="174">
        <f>IF(ISNUMBER(VALUE(SUBSTITUTE(実質収支比率等に係る経年分析!F$49,"▲","-"))),ROUND(VALUE(SUBSTITUTE(実質収支比率等に係る経年分析!F$49,"▲","-")),2),NA())</f>
        <v>-4.54</v>
      </c>
      <c r="C21" s="174">
        <f>IF(ISNUMBER(VALUE(SUBSTITUTE(実質収支比率等に係る経年分析!G$49,"▲","-"))),ROUND(VALUE(SUBSTITUTE(実質収支比率等に係る経年分析!G$49,"▲","-")),2),NA())</f>
        <v>-3.54</v>
      </c>
      <c r="D21" s="174">
        <f>IF(ISNUMBER(VALUE(SUBSTITUTE(実質収支比率等に係る経年分析!H$49,"▲","-"))),ROUND(VALUE(SUBSTITUTE(実質収支比率等に係る経年分析!H$49,"▲","-")),2),NA())</f>
        <v>0.28000000000000003</v>
      </c>
      <c r="E21" s="174">
        <f>IF(ISNUMBER(VALUE(SUBSTITUTE(実質収支比率等に係る経年分析!I$49,"▲","-"))),ROUND(VALUE(SUBSTITUTE(実質収支比率等に係る経年分析!I$49,"▲","-")),2),NA())</f>
        <v>-3.11</v>
      </c>
      <c r="F21" s="174">
        <f>IF(ISNUMBER(VALUE(SUBSTITUTE(実質収支比率等に係る経年分析!J$49,"▲","-"))),ROUND(VALUE(SUBSTITUTE(実質収支比率等に係る経年分析!J$49,"▲","-")),2),NA())</f>
        <v>1.85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8.84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0.16</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5.86</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7.96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11.02</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2407</v>
      </c>
      <c r="E42" s="176"/>
      <c r="F42" s="176"/>
      <c r="G42" s="176">
        <f>'実質公債費比率（分子）の構造'!L$52</f>
        <v>2415</v>
      </c>
      <c r="H42" s="176"/>
      <c r="I42" s="176"/>
      <c r="J42" s="176">
        <f>'実質公債費比率（分子）の構造'!M$52</f>
        <v>2473</v>
      </c>
      <c r="K42" s="176"/>
      <c r="L42" s="176"/>
      <c r="M42" s="176">
        <f>'実質公債費比率（分子）の構造'!N$52</f>
        <v>2470</v>
      </c>
      <c r="N42" s="176"/>
      <c r="O42" s="176"/>
      <c r="P42" s="176">
        <f>'実質公債費比率（分子）の構造'!O$52</f>
        <v>2493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28</v>
      </c>
      <c r="C44" s="176"/>
      <c r="D44" s="176"/>
      <c r="E44" s="176">
        <f>'実質公債費比率（分子）の構造'!L$50</f>
        <v>19</v>
      </c>
      <c r="F44" s="176"/>
      <c r="G44" s="176"/>
      <c r="H44" s="176">
        <f>'実質公債費比率（分子）の構造'!M$50</f>
        <v>47</v>
      </c>
      <c r="I44" s="176"/>
      <c r="J44" s="176"/>
      <c r="K44" s="176">
        <f>'実質公債費比率（分子）の構造'!N$50</f>
        <v>42</v>
      </c>
      <c r="L44" s="176"/>
      <c r="M44" s="176"/>
      <c r="N44" s="176">
        <f>'実質公債費比率（分子）の構造'!O$50</f>
        <v>55</v>
      </c>
      <c r="O44" s="176"/>
      <c r="P44" s="176"/>
    </row>
    <row r="45" spans="1:16" x14ac:dyDescent="0.2">
      <c r="A45" s="176" t="s">
        <v>63</v>
      </c>
      <c r="B45" s="176">
        <f>'実質公債費比率（分子）の構造'!K$49</f>
        <v>114</v>
      </c>
      <c r="C45" s="176"/>
      <c r="D45" s="176"/>
      <c r="E45" s="176">
        <f>'実質公債費比率（分子）の構造'!L$49</f>
        <v>107</v>
      </c>
      <c r="F45" s="176"/>
      <c r="G45" s="176"/>
      <c r="H45" s="176">
        <f>'実質公債費比率（分子）の構造'!M$49</f>
        <v>94</v>
      </c>
      <c r="I45" s="176"/>
      <c r="J45" s="176"/>
      <c r="K45" s="176">
        <f>'実質公債費比率（分子）の構造'!N$49</f>
        <v>80</v>
      </c>
      <c r="L45" s="176"/>
      <c r="M45" s="176"/>
      <c r="N45" s="176">
        <f>'実質公債費比率（分子）の構造'!O$49</f>
        <v>70</v>
      </c>
      <c r="O45" s="176"/>
      <c r="P45" s="176"/>
    </row>
    <row r="46" spans="1:16" x14ac:dyDescent="0.2">
      <c r="A46" s="176" t="s">
        <v>64</v>
      </c>
      <c r="B46" s="176">
        <f>'実質公債費比率（分子）の構造'!K$48</f>
        <v>824</v>
      </c>
      <c r="C46" s="176"/>
      <c r="D46" s="176"/>
      <c r="E46" s="176">
        <f>'実質公債費比率（分子）の構造'!L$48</f>
        <v>797</v>
      </c>
      <c r="F46" s="176"/>
      <c r="G46" s="176"/>
      <c r="H46" s="176">
        <f>'実質公債費比率（分子）の構造'!M$48</f>
        <v>956</v>
      </c>
      <c r="I46" s="176"/>
      <c r="J46" s="176"/>
      <c r="K46" s="176">
        <f>'実質公債費比率（分子）の構造'!N$48</f>
        <v>969</v>
      </c>
      <c r="L46" s="176"/>
      <c r="M46" s="176"/>
      <c r="N46" s="176">
        <f>'実質公債費比率（分子）の構造'!O$48</f>
        <v>956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3013</v>
      </c>
      <c r="C49" s="176"/>
      <c r="D49" s="176"/>
      <c r="E49" s="176">
        <f>'実質公債費比率（分子）の構造'!L$45</f>
        <v>3038</v>
      </c>
      <c r="F49" s="176"/>
      <c r="G49" s="176"/>
      <c r="H49" s="176">
        <f>'実質公債費比率（分子）の構造'!M$45</f>
        <v>3053</v>
      </c>
      <c r="I49" s="176"/>
      <c r="J49" s="176"/>
      <c r="K49" s="176">
        <f>'実質公債費比率（分子）の構造'!N$45</f>
        <v>2822</v>
      </c>
      <c r="L49" s="176"/>
      <c r="M49" s="176"/>
      <c r="N49" s="176">
        <f>'実質公債費比率（分子）の構造'!O$45</f>
        <v>2742</v>
      </c>
      <c r="O49" s="176"/>
      <c r="P49" s="176"/>
    </row>
    <row r="50" spans="1:16" x14ac:dyDescent="0.2">
      <c r="A50" s="176" t="s">
        <v>67</v>
      </c>
      <c r="B50" s="176" t="e">
        <f>NA()</f>
        <v>#N/A</v>
      </c>
      <c r="C50" s="176">
        <f>IF(ISNUMBER('実質公債費比率（分子）の構造'!K$53),'実質公債費比率（分子）の構造'!K$53,NA())</f>
        <v>1572</v>
      </c>
      <c r="D50" s="176" t="e">
        <f>NA()</f>
        <v>#N/A</v>
      </c>
      <c r="E50" s="176" t="e">
        <f>NA()</f>
        <v>#N/A</v>
      </c>
      <c r="F50" s="176">
        <f>IF(ISNUMBER('実質公債費比率（分子）の構造'!L$53),'実質公債費比率（分子）の構造'!L$53,NA())</f>
        <v>1546</v>
      </c>
      <c r="G50" s="176" t="e">
        <f>NA()</f>
        <v>#N/A</v>
      </c>
      <c r="H50" s="176" t="e">
        <f>NA()</f>
        <v>#N/A</v>
      </c>
      <c r="I50" s="176">
        <f>IF(ISNUMBER('実質公債費比率（分子）の構造'!M$53),'実質公債費比率（分子）の構造'!M$53,NA())</f>
        <v>1677</v>
      </c>
      <c r="J50" s="176" t="e">
        <f>NA()</f>
        <v>#N/A</v>
      </c>
      <c r="K50" s="176" t="e">
        <f>NA()</f>
        <v>#N/A</v>
      </c>
      <c r="L50" s="176">
        <f>IF(ISNUMBER('実質公債費比率（分子）の構造'!N$53),'実質公債費比率（分子）の構造'!N$53,NA())</f>
        <v>1443</v>
      </c>
      <c r="M50" s="176" t="e">
        <f>NA()</f>
        <v>#N/A</v>
      </c>
      <c r="N50" s="176" t="e">
        <f>NA()</f>
        <v>#N/A</v>
      </c>
      <c r="O50" s="176">
        <f>IF(ISNUMBER('実質公債費比率（分子）の構造'!O$53),'実質公債費比率（分子）の構造'!O$53,NA())</f>
        <v>1330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21436</v>
      </c>
      <c r="E56" s="175"/>
      <c r="F56" s="175"/>
      <c r="G56" s="175">
        <f>'将来負担比率（分子）の構造'!J$52</f>
        <v>21071</v>
      </c>
      <c r="H56" s="175"/>
      <c r="I56" s="175"/>
      <c r="J56" s="175">
        <f>'将来負担比率（分子）の構造'!K$52</f>
        <v>20235</v>
      </c>
      <c r="K56" s="175"/>
      <c r="L56" s="175"/>
      <c r="M56" s="175">
        <f>'将来負担比率（分子）の構造'!L$52</f>
        <v>19711</v>
      </c>
      <c r="N56" s="175"/>
      <c r="O56" s="175"/>
      <c r="P56" s="175">
        <f>'将来負担比率（分子）の構造'!M$52</f>
        <v>18169</v>
      </c>
    </row>
    <row r="57" spans="1:16" x14ac:dyDescent="0.2">
      <c r="A57" s="175" t="s">
        <v>42</v>
      </c>
      <c r="B57" s="175"/>
      <c r="C57" s="175"/>
      <c r="D57" s="175">
        <f>'将来負担比率（分子）の構造'!I$51</f>
        <v>44</v>
      </c>
      <c r="E57" s="175"/>
      <c r="F57" s="175"/>
      <c r="G57" s="175">
        <f>'将来負担比率（分子）の構造'!J$51</f>
        <v>24</v>
      </c>
      <c r="H57" s="175"/>
      <c r="I57" s="175"/>
      <c r="J57" s="175">
        <f>'将来負担比率（分子）の構造'!K$51</f>
        <v>9</v>
      </c>
      <c r="K57" s="175"/>
      <c r="L57" s="175"/>
      <c r="M57" s="175">
        <f>'将来負担比率（分子）の構造'!L$51</f>
        <v>1</v>
      </c>
      <c r="N57" s="175"/>
      <c r="O57" s="175"/>
      <c r="P57" s="175">
        <f>'将来負担比率（分子）の構造'!M$51</f>
        <v>1</v>
      </c>
    </row>
    <row r="58" spans="1:16" x14ac:dyDescent="0.2">
      <c r="A58" s="175" t="s">
        <v>41</v>
      </c>
      <c r="B58" s="175"/>
      <c r="C58" s="175"/>
      <c r="D58" s="175">
        <f>'将来負担比率（分子）の構造'!I$50</f>
        <v>7015</v>
      </c>
      <c r="E58" s="175"/>
      <c r="F58" s="175"/>
      <c r="G58" s="175">
        <f>'将来負担比率（分子）の構造'!J$50</f>
        <v>6040</v>
      </c>
      <c r="H58" s="175"/>
      <c r="I58" s="175"/>
      <c r="J58" s="175">
        <f>'将来負担比率（分子）の構造'!K$50</f>
        <v>5693</v>
      </c>
      <c r="K58" s="175"/>
      <c r="L58" s="175"/>
      <c r="M58" s="175">
        <f>'将来負担比率（分子）の構造'!L$50</f>
        <v>4757</v>
      </c>
      <c r="N58" s="175"/>
      <c r="O58" s="175"/>
      <c r="P58" s="175">
        <f>'将来負担比率（分子）の構造'!M$50</f>
        <v>4283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2339</v>
      </c>
      <c r="C62" s="175"/>
      <c r="D62" s="175"/>
      <c r="E62" s="175">
        <f>'将来負担比率（分子）の構造'!J$45</f>
        <v>2181</v>
      </c>
      <c r="F62" s="175"/>
      <c r="G62" s="175"/>
      <c r="H62" s="175">
        <f>'将来負担比率（分子）の構造'!K$45</f>
        <v>2101</v>
      </c>
      <c r="I62" s="175"/>
      <c r="J62" s="175"/>
      <c r="K62" s="175">
        <f>'将来負担比率（分子）の構造'!L$45</f>
        <v>2147</v>
      </c>
      <c r="L62" s="175"/>
      <c r="M62" s="175"/>
      <c r="N62" s="175">
        <f>'将来負担比率（分子）の構造'!M$45</f>
        <v>2211</v>
      </c>
      <c r="O62" s="175"/>
      <c r="P62" s="175"/>
    </row>
    <row r="63" spans="1:16" x14ac:dyDescent="0.2">
      <c r="A63" s="175" t="s">
        <v>34</v>
      </c>
      <c r="B63" s="175">
        <f>'将来負担比率（分子）の構造'!I$44</f>
        <v>468</v>
      </c>
      <c r="C63" s="175"/>
      <c r="D63" s="175"/>
      <c r="E63" s="175">
        <f>'将来負担比率（分子）の構造'!J$44</f>
        <v>364</v>
      </c>
      <c r="F63" s="175"/>
      <c r="G63" s="175"/>
      <c r="H63" s="175">
        <f>'将来負担比率（分子）の構造'!K$44</f>
        <v>273</v>
      </c>
      <c r="I63" s="175"/>
      <c r="J63" s="175"/>
      <c r="K63" s="175">
        <f>'将来負担比率（分子）の構造'!L$44</f>
        <v>195</v>
      </c>
      <c r="L63" s="175"/>
      <c r="M63" s="175"/>
      <c r="N63" s="175">
        <f>'将来負担比率（分子）の構造'!M$44</f>
        <v>235</v>
      </c>
      <c r="O63" s="175"/>
      <c r="P63" s="175"/>
    </row>
    <row r="64" spans="1:16" x14ac:dyDescent="0.2">
      <c r="A64" s="175" t="s">
        <v>33</v>
      </c>
      <c r="B64" s="175">
        <f>'将来負担比率（分子）の構造'!I$43</f>
        <v>12399</v>
      </c>
      <c r="C64" s="175"/>
      <c r="D64" s="175"/>
      <c r="E64" s="175">
        <f>'将来負担比率（分子）の構造'!J$43</f>
        <v>11641</v>
      </c>
      <c r="F64" s="175"/>
      <c r="G64" s="175"/>
      <c r="H64" s="175">
        <f>'将来負担比率（分子）の構造'!K$43</f>
        <v>11068</v>
      </c>
      <c r="I64" s="175"/>
      <c r="J64" s="175"/>
      <c r="K64" s="175">
        <f>'将来負担比率（分子）の構造'!L$43</f>
        <v>10216</v>
      </c>
      <c r="L64" s="175"/>
      <c r="M64" s="175"/>
      <c r="N64" s="175">
        <f>'将来負担比率（分子）の構造'!M$43</f>
        <v>9581</v>
      </c>
      <c r="O64" s="175"/>
      <c r="P64" s="175"/>
    </row>
    <row r="65" spans="1:16" x14ac:dyDescent="0.2">
      <c r="A65" s="175" t="s">
        <v>32</v>
      </c>
      <c r="B65" s="175">
        <f>'将来負担比率（分子）の構造'!I$42</f>
        <v>44</v>
      </c>
      <c r="C65" s="175"/>
      <c r="D65" s="175"/>
      <c r="E65" s="175">
        <f>'将来負担比率（分子）の構造'!J$42</f>
        <v>25</v>
      </c>
      <c r="F65" s="175"/>
      <c r="G65" s="175"/>
      <c r="H65" s="175">
        <f>'将来負担比率（分子）の構造'!K$42</f>
        <v>21</v>
      </c>
      <c r="I65" s="175"/>
      <c r="J65" s="175"/>
      <c r="K65" s="175">
        <f>'将来負担比率（分子）の構造'!L$42</f>
        <v>27</v>
      </c>
      <c r="L65" s="175"/>
      <c r="M65" s="175"/>
      <c r="N65" s="175">
        <f>'将来負担比率（分子）の構造'!M$42</f>
        <v>26</v>
      </c>
      <c r="O65" s="175"/>
      <c r="P65" s="175"/>
    </row>
    <row r="66" spans="1:16" x14ac:dyDescent="0.2">
      <c r="A66" s="175" t="s">
        <v>31</v>
      </c>
      <c r="B66" s="175">
        <f>'将来負担比率（分子）の構造'!I$41</f>
        <v>17901</v>
      </c>
      <c r="C66" s="175"/>
      <c r="D66" s="175"/>
      <c r="E66" s="175">
        <f>'将来負担比率（分子）の構造'!J$41</f>
        <v>17330</v>
      </c>
      <c r="F66" s="175"/>
      <c r="G66" s="175"/>
      <c r="H66" s="175">
        <f>'将来負担比率（分子）の構造'!K$41</f>
        <v>17229</v>
      </c>
      <c r="I66" s="175"/>
      <c r="J66" s="175"/>
      <c r="K66" s="175">
        <f>'将来負担比率（分子）の構造'!L$41</f>
        <v>15250</v>
      </c>
      <c r="L66" s="175"/>
      <c r="M66" s="175"/>
      <c r="N66" s="175">
        <f>'将来負担比率（分子）の構造'!M$41</f>
        <v>13437</v>
      </c>
      <c r="O66" s="175"/>
      <c r="P66" s="175"/>
    </row>
    <row r="67" spans="1:16" x14ac:dyDescent="0.2">
      <c r="A67" s="175" t="s">
        <v>71</v>
      </c>
      <c r="B67" s="175" t="e">
        <f>NA()</f>
        <v>#N/A</v>
      </c>
      <c r="C67" s="175">
        <f>IF(ISNUMBER('将来負担比率（分子）の構造'!I$53), IF('将来負担比率（分子）の構造'!I$53 &lt; 0, 0, '将来負担比率（分子）の構造'!I$53), NA())</f>
        <v>4656</v>
      </c>
      <c r="D67" s="175" t="e">
        <f>NA()</f>
        <v>#N/A</v>
      </c>
      <c r="E67" s="175" t="e">
        <f>NA()</f>
        <v>#N/A</v>
      </c>
      <c r="F67" s="175">
        <f>IF(ISNUMBER('将来負担比率（分子）の構造'!J$53), IF('将来負担比率（分子）の構造'!J$53 &lt; 0, 0, '将来負担比率（分子）の構造'!J$53), NA())</f>
        <v>4407</v>
      </c>
      <c r="G67" s="175" t="e">
        <f>NA()</f>
        <v>#N/A</v>
      </c>
      <c r="H67" s="175" t="e">
        <f>NA()</f>
        <v>#N/A</v>
      </c>
      <c r="I67" s="175">
        <f>IF(ISNUMBER('将来負担比率（分子）の構造'!K$53), IF('将来負担比率（分子）の構造'!K$53 &lt; 0, 0, '将来負担比率（分子）の構造'!K$53), NA())</f>
        <v>4755</v>
      </c>
      <c r="J67" s="175" t="e">
        <f>NA()</f>
        <v>#N/A</v>
      </c>
      <c r="K67" s="175" t="e">
        <f>NA()</f>
        <v>#N/A</v>
      </c>
      <c r="L67" s="175">
        <f>IF(ISNUMBER('将来負担比率（分子）の構造'!L$53), IF('将来負担比率（分子）の構造'!L$53 &lt; 0, 0, '将来負担比率（分子）の構造'!L$53), NA())</f>
        <v>3365</v>
      </c>
      <c r="M67" s="175" t="e">
        <f>NA()</f>
        <v>#N/A</v>
      </c>
      <c r="N67" s="175" t="e">
        <f>NA()</f>
        <v>#N/A</v>
      </c>
      <c r="O67" s="175">
        <f>IF(ISNUMBER('将来負担比率（分子）の構造'!M$53), IF('将来負担比率（分子）の構造'!M$53 &lt; 0, 0, '将来負担比率（分子）の構造'!M$53), NA())</f>
        <v>3036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2258</v>
      </c>
      <c r="C72" s="179">
        <f>基金残高に係る経年分析!G55</f>
        <v>1834</v>
      </c>
      <c r="D72" s="179">
        <f>基金残高に係る経年分析!H55</f>
        <v>1847</v>
      </c>
    </row>
    <row r="73" spans="1:16" x14ac:dyDescent="0.2">
      <c r="A73" s="178" t="s">
        <v>74</v>
      </c>
      <c r="B73" s="179">
        <f>基金残高に係る経年分析!F56</f>
        <v>1262</v>
      </c>
      <c r="C73" s="179">
        <f>基金残高に係る経年分析!G56</f>
        <v>933</v>
      </c>
      <c r="D73" s="179">
        <f>基金残高に係る経年分析!H56</f>
        <v>468</v>
      </c>
    </row>
    <row r="74" spans="1:16" x14ac:dyDescent="0.2">
      <c r="A74" s="178" t="s">
        <v>75</v>
      </c>
      <c r="B74" s="179">
        <f>基金残高に係る経年分析!F57</f>
        <v>3080</v>
      </c>
      <c r="C74" s="179">
        <f>基金残高に係る経年分析!G57</f>
        <v>2664</v>
      </c>
      <c r="D74" s="179">
        <f>基金残高に係る経年分析!H57</f>
        <v>2492</v>
      </c>
    </row>
  </sheetData>
  <sheetProtection algorithmName="SHA-512" hashValue="wK6e6VaNG2PW3CgptCJsQJyRBA+bgcW2KZzhFdZDBYZ9fXbXnC/mciuGqEhM+uifqx544cYY4BTywT10Vw0l4g==" saltValue="cSsus8waW5Sp0cMh+9Z+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4"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3350887</v>
      </c>
      <c r="S5" s="613"/>
      <c r="T5" s="613"/>
      <c r="U5" s="613"/>
      <c r="V5" s="613"/>
      <c r="W5" s="613"/>
      <c r="X5" s="613"/>
      <c r="Y5" s="614"/>
      <c r="Z5" s="615">
        <v>16.8</v>
      </c>
      <c r="AA5" s="615"/>
      <c r="AB5" s="615"/>
      <c r="AC5" s="615"/>
      <c r="AD5" s="616">
        <v>3350887</v>
      </c>
      <c r="AE5" s="616"/>
      <c r="AF5" s="616"/>
      <c r="AG5" s="616"/>
      <c r="AH5" s="616"/>
      <c r="AI5" s="616"/>
      <c r="AJ5" s="616"/>
      <c r="AK5" s="616"/>
      <c r="AL5" s="617">
        <v>27.7</v>
      </c>
      <c r="AM5" s="618"/>
      <c r="AN5" s="618"/>
      <c r="AO5" s="619"/>
      <c r="AP5" s="609" t="s">
        <v>217</v>
      </c>
      <c r="AQ5" s="610"/>
      <c r="AR5" s="610"/>
      <c r="AS5" s="610"/>
      <c r="AT5" s="610"/>
      <c r="AU5" s="610"/>
      <c r="AV5" s="610"/>
      <c r="AW5" s="610"/>
      <c r="AX5" s="610"/>
      <c r="AY5" s="610"/>
      <c r="AZ5" s="610"/>
      <c r="BA5" s="610"/>
      <c r="BB5" s="610"/>
      <c r="BC5" s="610"/>
      <c r="BD5" s="610"/>
      <c r="BE5" s="610"/>
      <c r="BF5" s="611"/>
      <c r="BG5" s="623">
        <v>3287712</v>
      </c>
      <c r="BH5" s="624"/>
      <c r="BI5" s="624"/>
      <c r="BJ5" s="624"/>
      <c r="BK5" s="624"/>
      <c r="BL5" s="624"/>
      <c r="BM5" s="624"/>
      <c r="BN5" s="625"/>
      <c r="BO5" s="626">
        <v>98.1</v>
      </c>
      <c r="BP5" s="626"/>
      <c r="BQ5" s="626"/>
      <c r="BR5" s="626"/>
      <c r="BS5" s="627">
        <v>30634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307360</v>
      </c>
      <c r="S6" s="624"/>
      <c r="T6" s="624"/>
      <c r="U6" s="624"/>
      <c r="V6" s="624"/>
      <c r="W6" s="624"/>
      <c r="X6" s="624"/>
      <c r="Y6" s="625"/>
      <c r="Z6" s="626">
        <v>1.5</v>
      </c>
      <c r="AA6" s="626"/>
      <c r="AB6" s="626"/>
      <c r="AC6" s="626"/>
      <c r="AD6" s="627">
        <v>307360</v>
      </c>
      <c r="AE6" s="627"/>
      <c r="AF6" s="627"/>
      <c r="AG6" s="627"/>
      <c r="AH6" s="627"/>
      <c r="AI6" s="627"/>
      <c r="AJ6" s="627"/>
      <c r="AK6" s="627"/>
      <c r="AL6" s="628">
        <v>2.5</v>
      </c>
      <c r="AM6" s="629"/>
      <c r="AN6" s="629"/>
      <c r="AO6" s="630"/>
      <c r="AP6" s="620" t="s">
        <v>222</v>
      </c>
      <c r="AQ6" s="621"/>
      <c r="AR6" s="621"/>
      <c r="AS6" s="621"/>
      <c r="AT6" s="621"/>
      <c r="AU6" s="621"/>
      <c r="AV6" s="621"/>
      <c r="AW6" s="621"/>
      <c r="AX6" s="621"/>
      <c r="AY6" s="621"/>
      <c r="AZ6" s="621"/>
      <c r="BA6" s="621"/>
      <c r="BB6" s="621"/>
      <c r="BC6" s="621"/>
      <c r="BD6" s="621"/>
      <c r="BE6" s="621"/>
      <c r="BF6" s="622"/>
      <c r="BG6" s="623">
        <v>3287712</v>
      </c>
      <c r="BH6" s="624"/>
      <c r="BI6" s="624"/>
      <c r="BJ6" s="624"/>
      <c r="BK6" s="624"/>
      <c r="BL6" s="624"/>
      <c r="BM6" s="624"/>
      <c r="BN6" s="625"/>
      <c r="BO6" s="626">
        <v>98.1</v>
      </c>
      <c r="BP6" s="626"/>
      <c r="BQ6" s="626"/>
      <c r="BR6" s="626"/>
      <c r="BS6" s="627">
        <v>30634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156483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156341</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551</v>
      </c>
      <c r="S7" s="624"/>
      <c r="T7" s="624"/>
      <c r="U7" s="624"/>
      <c r="V7" s="624"/>
      <c r="W7" s="624"/>
      <c r="X7" s="624"/>
      <c r="Y7" s="625"/>
      <c r="Z7" s="626">
        <v>0</v>
      </c>
      <c r="AA7" s="626"/>
      <c r="AB7" s="626"/>
      <c r="AC7" s="626"/>
      <c r="AD7" s="627">
        <v>551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1073194</v>
      </c>
      <c r="BH7" s="624"/>
      <c r="BI7" s="624"/>
      <c r="BJ7" s="624"/>
      <c r="BK7" s="624"/>
      <c r="BL7" s="624"/>
      <c r="BM7" s="624"/>
      <c r="BN7" s="625"/>
      <c r="BO7" s="626">
        <v>32</v>
      </c>
      <c r="BP7" s="626"/>
      <c r="BQ7" s="626"/>
      <c r="BR7" s="626"/>
      <c r="BS7" s="627">
        <v>30634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2602328</v>
      </c>
      <c r="CS7" s="624"/>
      <c r="CT7" s="624"/>
      <c r="CU7" s="624"/>
      <c r="CV7" s="624"/>
      <c r="CW7" s="624"/>
      <c r="CX7" s="624"/>
      <c r="CY7" s="625"/>
      <c r="CZ7" s="626">
        <v>13.6</v>
      </c>
      <c r="DA7" s="626"/>
      <c r="DB7" s="626"/>
      <c r="DC7" s="626"/>
      <c r="DD7" s="632">
        <v>97137</v>
      </c>
      <c r="DE7" s="624"/>
      <c r="DF7" s="624"/>
      <c r="DG7" s="624"/>
      <c r="DH7" s="624"/>
      <c r="DI7" s="624"/>
      <c r="DJ7" s="624"/>
      <c r="DK7" s="624"/>
      <c r="DL7" s="624"/>
      <c r="DM7" s="624"/>
      <c r="DN7" s="624"/>
      <c r="DO7" s="624"/>
      <c r="DP7" s="625"/>
      <c r="DQ7" s="632">
        <v>2133426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5976</v>
      </c>
      <c r="S8" s="624"/>
      <c r="T8" s="624"/>
      <c r="U8" s="624"/>
      <c r="V8" s="624"/>
      <c r="W8" s="624"/>
      <c r="X8" s="624"/>
      <c r="Y8" s="625"/>
      <c r="Z8" s="626">
        <v>0</v>
      </c>
      <c r="AA8" s="626"/>
      <c r="AB8" s="626"/>
      <c r="AC8" s="626"/>
      <c r="AD8" s="627">
        <v>5976</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42760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5180084</v>
      </c>
      <c r="CS8" s="624"/>
      <c r="CT8" s="624"/>
      <c r="CU8" s="624"/>
      <c r="CV8" s="624"/>
      <c r="CW8" s="624"/>
      <c r="CX8" s="624"/>
      <c r="CY8" s="625"/>
      <c r="CZ8" s="626">
        <v>27.1</v>
      </c>
      <c r="DA8" s="626"/>
      <c r="DB8" s="626"/>
      <c r="DC8" s="626"/>
      <c r="DD8" s="632">
        <v>9623</v>
      </c>
      <c r="DE8" s="624"/>
      <c r="DF8" s="624"/>
      <c r="DG8" s="624"/>
      <c r="DH8" s="624"/>
      <c r="DI8" s="624"/>
      <c r="DJ8" s="624"/>
      <c r="DK8" s="624"/>
      <c r="DL8" s="624"/>
      <c r="DM8" s="624"/>
      <c r="DN8" s="624"/>
      <c r="DO8" s="624"/>
      <c r="DP8" s="625"/>
      <c r="DQ8" s="632">
        <v>2770563</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7013</v>
      </c>
      <c r="S9" s="624"/>
      <c r="T9" s="624"/>
      <c r="U9" s="624"/>
      <c r="V9" s="624"/>
      <c r="W9" s="624"/>
      <c r="X9" s="624"/>
      <c r="Y9" s="625"/>
      <c r="Z9" s="626">
        <v>0</v>
      </c>
      <c r="AA9" s="626"/>
      <c r="AB9" s="626"/>
      <c r="AC9" s="626"/>
      <c r="AD9" s="627">
        <v>7013</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826563</v>
      </c>
      <c r="BH9" s="624"/>
      <c r="BI9" s="624"/>
      <c r="BJ9" s="624"/>
      <c r="BK9" s="624"/>
      <c r="BL9" s="624"/>
      <c r="BM9" s="624"/>
      <c r="BN9" s="625"/>
      <c r="BO9" s="626">
        <v>24.7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1899544</v>
      </c>
      <c r="CS9" s="624"/>
      <c r="CT9" s="624"/>
      <c r="CU9" s="624"/>
      <c r="CV9" s="624"/>
      <c r="CW9" s="624"/>
      <c r="CX9" s="624"/>
      <c r="CY9" s="625"/>
      <c r="CZ9" s="626">
        <v>9.9</v>
      </c>
      <c r="DA9" s="626"/>
      <c r="DB9" s="626"/>
      <c r="DC9" s="626"/>
      <c r="DD9" s="632">
        <v>43931</v>
      </c>
      <c r="DE9" s="624"/>
      <c r="DF9" s="624"/>
      <c r="DG9" s="624"/>
      <c r="DH9" s="624"/>
      <c r="DI9" s="624"/>
      <c r="DJ9" s="624"/>
      <c r="DK9" s="624"/>
      <c r="DL9" s="624"/>
      <c r="DM9" s="624"/>
      <c r="DN9" s="624"/>
      <c r="DO9" s="624"/>
      <c r="DP9" s="625"/>
      <c r="DQ9" s="632">
        <v>1684225</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96363</v>
      </c>
      <c r="BH10" s="624"/>
      <c r="BI10" s="624"/>
      <c r="BJ10" s="624"/>
      <c r="BK10" s="624"/>
      <c r="BL10" s="624"/>
      <c r="BM10" s="624"/>
      <c r="BN10" s="625"/>
      <c r="BO10" s="626">
        <v>2.9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390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390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602848</v>
      </c>
      <c r="S11" s="624"/>
      <c r="T11" s="624"/>
      <c r="U11" s="624"/>
      <c r="V11" s="624"/>
      <c r="W11" s="624"/>
      <c r="X11" s="624"/>
      <c r="Y11" s="625"/>
      <c r="Z11" s="628">
        <v>3</v>
      </c>
      <c r="AA11" s="629"/>
      <c r="AB11" s="629"/>
      <c r="AC11" s="635"/>
      <c r="AD11" s="632">
        <v>602848</v>
      </c>
      <c r="AE11" s="624"/>
      <c r="AF11" s="624"/>
      <c r="AG11" s="624"/>
      <c r="AH11" s="624"/>
      <c r="AI11" s="624"/>
      <c r="AJ11" s="624"/>
      <c r="AK11" s="625"/>
      <c r="AL11" s="628">
        <v>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107508</v>
      </c>
      <c r="BH11" s="624"/>
      <c r="BI11" s="624"/>
      <c r="BJ11" s="624"/>
      <c r="BK11" s="624"/>
      <c r="BL11" s="624"/>
      <c r="BM11" s="624"/>
      <c r="BN11" s="625"/>
      <c r="BO11" s="626">
        <v>3.2</v>
      </c>
      <c r="BP11" s="626"/>
      <c r="BQ11" s="626"/>
      <c r="BR11" s="626"/>
      <c r="BS11" s="627">
        <v>30634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1107684</v>
      </c>
      <c r="CS11" s="624"/>
      <c r="CT11" s="624"/>
      <c r="CU11" s="624"/>
      <c r="CV11" s="624"/>
      <c r="CW11" s="624"/>
      <c r="CX11" s="624"/>
      <c r="CY11" s="625"/>
      <c r="CZ11" s="626">
        <v>5.8</v>
      </c>
      <c r="DA11" s="626"/>
      <c r="DB11" s="626"/>
      <c r="DC11" s="626"/>
      <c r="DD11" s="632">
        <v>198381</v>
      </c>
      <c r="DE11" s="624"/>
      <c r="DF11" s="624"/>
      <c r="DG11" s="624"/>
      <c r="DH11" s="624"/>
      <c r="DI11" s="624"/>
      <c r="DJ11" s="624"/>
      <c r="DK11" s="624"/>
      <c r="DL11" s="624"/>
      <c r="DM11" s="624"/>
      <c r="DN11" s="624"/>
      <c r="DO11" s="624"/>
      <c r="DP11" s="625"/>
      <c r="DQ11" s="632">
        <v>488114</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19733</v>
      </c>
      <c r="S12" s="624"/>
      <c r="T12" s="624"/>
      <c r="U12" s="624"/>
      <c r="V12" s="624"/>
      <c r="W12" s="624"/>
      <c r="X12" s="624"/>
      <c r="Y12" s="625"/>
      <c r="Z12" s="626">
        <v>0.1</v>
      </c>
      <c r="AA12" s="626"/>
      <c r="AB12" s="626"/>
      <c r="AC12" s="626"/>
      <c r="AD12" s="627">
        <v>19733</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1894418</v>
      </c>
      <c r="BH12" s="624"/>
      <c r="BI12" s="624"/>
      <c r="BJ12" s="624"/>
      <c r="BK12" s="624"/>
      <c r="BL12" s="624"/>
      <c r="BM12" s="624"/>
      <c r="BN12" s="625"/>
      <c r="BO12" s="626">
        <v>56.5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1088977</v>
      </c>
      <c r="CS12" s="624"/>
      <c r="CT12" s="624"/>
      <c r="CU12" s="624"/>
      <c r="CV12" s="624"/>
      <c r="CW12" s="624"/>
      <c r="CX12" s="624"/>
      <c r="CY12" s="625"/>
      <c r="CZ12" s="626">
        <v>5.7</v>
      </c>
      <c r="DA12" s="626"/>
      <c r="DB12" s="626"/>
      <c r="DC12" s="626"/>
      <c r="DD12" s="632">
        <v>468826</v>
      </c>
      <c r="DE12" s="624"/>
      <c r="DF12" s="624"/>
      <c r="DG12" s="624"/>
      <c r="DH12" s="624"/>
      <c r="DI12" s="624"/>
      <c r="DJ12" s="624"/>
      <c r="DK12" s="624"/>
      <c r="DL12" s="624"/>
      <c r="DM12" s="624"/>
      <c r="DN12" s="624"/>
      <c r="DO12" s="624"/>
      <c r="DP12" s="625"/>
      <c r="DQ12" s="632">
        <v>568401</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1795910</v>
      </c>
      <c r="BH13" s="624"/>
      <c r="BI13" s="624"/>
      <c r="BJ13" s="624"/>
      <c r="BK13" s="624"/>
      <c r="BL13" s="624"/>
      <c r="BM13" s="624"/>
      <c r="BN13" s="625"/>
      <c r="BO13" s="626">
        <v>53.6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1990484</v>
      </c>
      <c r="CS13" s="624"/>
      <c r="CT13" s="624"/>
      <c r="CU13" s="624"/>
      <c r="CV13" s="624"/>
      <c r="CW13" s="624"/>
      <c r="CX13" s="624"/>
      <c r="CY13" s="625"/>
      <c r="CZ13" s="626">
        <v>10.4</v>
      </c>
      <c r="DA13" s="626"/>
      <c r="DB13" s="626"/>
      <c r="DC13" s="626"/>
      <c r="DD13" s="632">
        <v>559066</v>
      </c>
      <c r="DE13" s="624"/>
      <c r="DF13" s="624"/>
      <c r="DG13" s="624"/>
      <c r="DH13" s="624"/>
      <c r="DI13" s="624"/>
      <c r="DJ13" s="624"/>
      <c r="DK13" s="624"/>
      <c r="DL13" s="624"/>
      <c r="DM13" s="624"/>
      <c r="DN13" s="624"/>
      <c r="DO13" s="624"/>
      <c r="DP13" s="625"/>
      <c r="DQ13" s="632">
        <v>1507109</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1348</v>
      </c>
      <c r="S14" s="624"/>
      <c r="T14" s="624"/>
      <c r="U14" s="624"/>
      <c r="V14" s="624"/>
      <c r="W14" s="624"/>
      <c r="X14" s="624"/>
      <c r="Y14" s="625"/>
      <c r="Z14" s="626">
        <v>0</v>
      </c>
      <c r="AA14" s="626"/>
      <c r="AB14" s="626"/>
      <c r="AC14" s="626"/>
      <c r="AD14" s="627">
        <v>1348</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114005</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850048</v>
      </c>
      <c r="CS14" s="624"/>
      <c r="CT14" s="624"/>
      <c r="CU14" s="624"/>
      <c r="CV14" s="624"/>
      <c r="CW14" s="624"/>
      <c r="CX14" s="624"/>
      <c r="CY14" s="625"/>
      <c r="CZ14" s="626">
        <v>4.4000000000000004</v>
      </c>
      <c r="DA14" s="626"/>
      <c r="DB14" s="626"/>
      <c r="DC14" s="626"/>
      <c r="DD14" s="632">
        <v>57903</v>
      </c>
      <c r="DE14" s="624"/>
      <c r="DF14" s="624"/>
      <c r="DG14" s="624"/>
      <c r="DH14" s="624"/>
      <c r="DI14" s="624"/>
      <c r="DJ14" s="624"/>
      <c r="DK14" s="624"/>
      <c r="DL14" s="624"/>
      <c r="DM14" s="624"/>
      <c r="DN14" s="624"/>
      <c r="DO14" s="624"/>
      <c r="DP14" s="625"/>
      <c r="DQ14" s="632">
        <v>791008</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206095</v>
      </c>
      <c r="BH15" s="624"/>
      <c r="BI15" s="624"/>
      <c r="BJ15" s="624"/>
      <c r="BK15" s="624"/>
      <c r="BL15" s="624"/>
      <c r="BM15" s="624"/>
      <c r="BN15" s="625"/>
      <c r="BO15" s="626">
        <v>6.2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1293192</v>
      </c>
      <c r="CS15" s="624"/>
      <c r="CT15" s="624"/>
      <c r="CU15" s="624"/>
      <c r="CV15" s="624"/>
      <c r="CW15" s="624"/>
      <c r="CX15" s="624"/>
      <c r="CY15" s="625"/>
      <c r="CZ15" s="626">
        <v>6.8</v>
      </c>
      <c r="DA15" s="626"/>
      <c r="DB15" s="626"/>
      <c r="DC15" s="626"/>
      <c r="DD15" s="632">
        <v>134420</v>
      </c>
      <c r="DE15" s="624"/>
      <c r="DF15" s="624"/>
      <c r="DG15" s="624"/>
      <c r="DH15" s="624"/>
      <c r="DI15" s="624"/>
      <c r="DJ15" s="624"/>
      <c r="DK15" s="624"/>
      <c r="DL15" s="624"/>
      <c r="DM15" s="624"/>
      <c r="DN15" s="624"/>
      <c r="DO15" s="624"/>
      <c r="DP15" s="625"/>
      <c r="DQ15" s="632">
        <v>1050247</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16295</v>
      </c>
      <c r="S16" s="624"/>
      <c r="T16" s="624"/>
      <c r="U16" s="624"/>
      <c r="V16" s="624"/>
      <c r="W16" s="624"/>
      <c r="X16" s="624"/>
      <c r="Y16" s="625"/>
      <c r="Z16" s="626">
        <v>0.1</v>
      </c>
      <c r="AA16" s="626"/>
      <c r="AB16" s="626"/>
      <c r="AC16" s="626"/>
      <c r="AD16" s="627">
        <v>16295</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210151</v>
      </c>
      <c r="CS16" s="624"/>
      <c r="CT16" s="624"/>
      <c r="CU16" s="624"/>
      <c r="CV16" s="624"/>
      <c r="CW16" s="624"/>
      <c r="CX16" s="624"/>
      <c r="CY16" s="625"/>
      <c r="CZ16" s="626">
        <v>1.1000000000000001</v>
      </c>
      <c r="DA16" s="626"/>
      <c r="DB16" s="626"/>
      <c r="DC16" s="626"/>
      <c r="DD16" s="632" t="s">
        <v>122</v>
      </c>
      <c r="DE16" s="624"/>
      <c r="DF16" s="624"/>
      <c r="DG16" s="624"/>
      <c r="DH16" s="624"/>
      <c r="DI16" s="624"/>
      <c r="DJ16" s="624"/>
      <c r="DK16" s="624"/>
      <c r="DL16" s="624"/>
      <c r="DM16" s="624"/>
      <c r="DN16" s="624"/>
      <c r="DO16" s="624"/>
      <c r="DP16" s="625"/>
      <c r="DQ16" s="632">
        <v>68081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37920</v>
      </c>
      <c r="S17" s="624"/>
      <c r="T17" s="624"/>
      <c r="U17" s="624"/>
      <c r="V17" s="624"/>
      <c r="W17" s="624"/>
      <c r="X17" s="624"/>
      <c r="Y17" s="625"/>
      <c r="Z17" s="626">
        <v>0.2</v>
      </c>
      <c r="AA17" s="626"/>
      <c r="AB17" s="626"/>
      <c r="AC17" s="626"/>
      <c r="AD17" s="627">
        <v>37920</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2741579</v>
      </c>
      <c r="CS17" s="624"/>
      <c r="CT17" s="624"/>
      <c r="CU17" s="624"/>
      <c r="CV17" s="624"/>
      <c r="CW17" s="624"/>
      <c r="CX17" s="624"/>
      <c r="CY17" s="625"/>
      <c r="CZ17" s="626">
        <v>14.3</v>
      </c>
      <c r="DA17" s="626"/>
      <c r="DB17" s="626"/>
      <c r="DC17" s="626"/>
      <c r="DD17" s="632" t="s">
        <v>122</v>
      </c>
      <c r="DE17" s="624"/>
      <c r="DF17" s="624"/>
      <c r="DG17" s="624"/>
      <c r="DH17" s="624"/>
      <c r="DI17" s="624"/>
      <c r="DJ17" s="624"/>
      <c r="DK17" s="624"/>
      <c r="DL17" s="624"/>
      <c r="DM17" s="624"/>
      <c r="DN17" s="624"/>
      <c r="DO17" s="624"/>
      <c r="DP17" s="625"/>
      <c r="DQ17" s="632">
        <v>2741477</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11610</v>
      </c>
      <c r="S18" s="624"/>
      <c r="T18" s="624"/>
      <c r="U18" s="624"/>
      <c r="V18" s="624"/>
      <c r="W18" s="624"/>
      <c r="X18" s="624"/>
      <c r="Y18" s="625"/>
      <c r="Z18" s="626">
        <v>0.1</v>
      </c>
      <c r="AA18" s="626"/>
      <c r="AB18" s="626"/>
      <c r="AC18" s="626"/>
      <c r="AD18" s="627">
        <v>11610</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11444</v>
      </c>
      <c r="S19" s="624"/>
      <c r="T19" s="624"/>
      <c r="U19" s="624"/>
      <c r="V19" s="624"/>
      <c r="W19" s="624"/>
      <c r="X19" s="624"/>
      <c r="Y19" s="625"/>
      <c r="Z19" s="626">
        <v>0.1</v>
      </c>
      <c r="AA19" s="626"/>
      <c r="AB19" s="626"/>
      <c r="AC19" s="626"/>
      <c r="AD19" s="627">
        <v>11444</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63175</v>
      </c>
      <c r="BH19" s="624"/>
      <c r="BI19" s="624"/>
      <c r="BJ19" s="624"/>
      <c r="BK19" s="624"/>
      <c r="BL19" s="624"/>
      <c r="BM19" s="624"/>
      <c r="BN19" s="625"/>
      <c r="BO19" s="626">
        <v>1.9</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166</v>
      </c>
      <c r="S20" s="624"/>
      <c r="T20" s="624"/>
      <c r="U20" s="624"/>
      <c r="V20" s="624"/>
      <c r="W20" s="624"/>
      <c r="X20" s="624"/>
      <c r="Y20" s="625"/>
      <c r="Z20" s="626">
        <v>0</v>
      </c>
      <c r="AA20" s="626"/>
      <c r="AB20" s="626"/>
      <c r="AC20" s="626"/>
      <c r="AD20" s="627">
        <v>166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63175</v>
      </c>
      <c r="BH20" s="624"/>
      <c r="BI20" s="624"/>
      <c r="BJ20" s="624"/>
      <c r="BK20" s="624"/>
      <c r="BL20" s="624"/>
      <c r="BM20" s="624"/>
      <c r="BN20" s="625"/>
      <c r="BO20" s="626">
        <v>1.9</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19120944</v>
      </c>
      <c r="CS20" s="624"/>
      <c r="CT20" s="624"/>
      <c r="CU20" s="624"/>
      <c r="CV20" s="624"/>
      <c r="CW20" s="624"/>
      <c r="CX20" s="624"/>
      <c r="CY20" s="625"/>
      <c r="CZ20" s="626">
        <v>100</v>
      </c>
      <c r="DA20" s="626"/>
      <c r="DB20" s="626"/>
      <c r="DC20" s="626"/>
      <c r="DD20" s="632">
        <v>1569287</v>
      </c>
      <c r="DE20" s="624"/>
      <c r="DF20" s="624"/>
      <c r="DG20" s="624"/>
      <c r="DH20" s="624"/>
      <c r="DI20" s="624"/>
      <c r="DJ20" s="624"/>
      <c r="DK20" s="624"/>
      <c r="DL20" s="624"/>
      <c r="DM20" s="624"/>
      <c r="DN20" s="624"/>
      <c r="DO20" s="624"/>
      <c r="DP20" s="625"/>
      <c r="DQ20" s="632">
        <v>13959382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8283769</v>
      </c>
      <c r="S21" s="624"/>
      <c r="T21" s="624"/>
      <c r="U21" s="624"/>
      <c r="V21" s="624"/>
      <c r="W21" s="624"/>
      <c r="X21" s="624"/>
      <c r="Y21" s="625"/>
      <c r="Z21" s="626">
        <v>41.5</v>
      </c>
      <c r="AA21" s="626"/>
      <c r="AB21" s="626"/>
      <c r="AC21" s="626"/>
      <c r="AD21" s="627">
        <v>7661516</v>
      </c>
      <c r="AE21" s="627"/>
      <c r="AF21" s="627"/>
      <c r="AG21" s="627"/>
      <c r="AH21" s="627"/>
      <c r="AI21" s="627"/>
      <c r="AJ21" s="627"/>
      <c r="AK21" s="627"/>
      <c r="AL21" s="628">
        <v>63.4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63175</v>
      </c>
      <c r="BH21" s="624"/>
      <c r="BI21" s="624"/>
      <c r="BJ21" s="624"/>
      <c r="BK21" s="624"/>
      <c r="BL21" s="624"/>
      <c r="BM21" s="624"/>
      <c r="BN21" s="625"/>
      <c r="BO21" s="626">
        <v>1.9</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7661516</v>
      </c>
      <c r="S22" s="624"/>
      <c r="T22" s="624"/>
      <c r="U22" s="624"/>
      <c r="V22" s="624"/>
      <c r="W22" s="624"/>
      <c r="X22" s="624"/>
      <c r="Y22" s="625"/>
      <c r="Z22" s="626">
        <v>38.4</v>
      </c>
      <c r="AA22" s="626"/>
      <c r="AB22" s="626"/>
      <c r="AC22" s="626"/>
      <c r="AD22" s="627">
        <v>7661516</v>
      </c>
      <c r="AE22" s="627"/>
      <c r="AF22" s="627"/>
      <c r="AG22" s="627"/>
      <c r="AH22" s="627"/>
      <c r="AI22" s="627"/>
      <c r="AJ22" s="627"/>
      <c r="AK22" s="627"/>
      <c r="AL22" s="628">
        <v>63.4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622080</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173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8393664</v>
      </c>
      <c r="CS24" s="613"/>
      <c r="CT24" s="613"/>
      <c r="CU24" s="613"/>
      <c r="CV24" s="613"/>
      <c r="CW24" s="613"/>
      <c r="CX24" s="613"/>
      <c r="CY24" s="614"/>
      <c r="CZ24" s="617">
        <v>43.9</v>
      </c>
      <c r="DA24" s="618"/>
      <c r="DB24" s="618"/>
      <c r="DC24" s="634"/>
      <c r="DD24" s="655">
        <v>6156417</v>
      </c>
      <c r="DE24" s="613"/>
      <c r="DF24" s="613"/>
      <c r="DG24" s="613"/>
      <c r="DH24" s="613"/>
      <c r="DI24" s="613"/>
      <c r="DJ24" s="613"/>
      <c r="DK24" s="614"/>
      <c r="DL24" s="655">
        <v>5833476</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12645310</v>
      </c>
      <c r="S25" s="624"/>
      <c r="T25" s="624"/>
      <c r="U25" s="624"/>
      <c r="V25" s="624"/>
      <c r="W25" s="624"/>
      <c r="X25" s="624"/>
      <c r="Y25" s="625"/>
      <c r="Z25" s="626">
        <v>63.3</v>
      </c>
      <c r="AA25" s="626"/>
      <c r="AB25" s="626"/>
      <c r="AC25" s="626"/>
      <c r="AD25" s="627">
        <v>12023057</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2643335</v>
      </c>
      <c r="CS25" s="644"/>
      <c r="CT25" s="644"/>
      <c r="CU25" s="644"/>
      <c r="CV25" s="644"/>
      <c r="CW25" s="644"/>
      <c r="CX25" s="644"/>
      <c r="CY25" s="645"/>
      <c r="CZ25" s="628">
        <v>13.8</v>
      </c>
      <c r="DA25" s="656"/>
      <c r="DB25" s="656"/>
      <c r="DC25" s="658"/>
      <c r="DD25" s="632">
        <v>2392367</v>
      </c>
      <c r="DE25" s="644"/>
      <c r="DF25" s="644"/>
      <c r="DG25" s="644"/>
      <c r="DH25" s="644"/>
      <c r="DI25" s="644"/>
      <c r="DJ25" s="644"/>
      <c r="DK25" s="645"/>
      <c r="DL25" s="632">
        <v>2389132</v>
      </c>
      <c r="DM25" s="644"/>
      <c r="DN25" s="644"/>
      <c r="DO25" s="644"/>
      <c r="DP25" s="644"/>
      <c r="DQ25" s="644"/>
      <c r="DR25" s="644"/>
      <c r="DS25" s="644"/>
      <c r="DT25" s="644"/>
      <c r="DU25" s="644"/>
      <c r="DV25" s="645"/>
      <c r="DW25" s="628">
        <v>19.7</v>
      </c>
      <c r="DX25" s="656"/>
      <c r="DY25" s="656"/>
      <c r="DZ25" s="656"/>
      <c r="EA25" s="656"/>
      <c r="EB25" s="656"/>
      <c r="EC25" s="657"/>
    </row>
    <row r="26" spans="2:133" ht="11.25" customHeight="1" x14ac:dyDescent="0.2">
      <c r="B26" s="620" t="s">
        <v>284</v>
      </c>
      <c r="C26" s="621"/>
      <c r="D26" s="621"/>
      <c r="E26" s="621"/>
      <c r="F26" s="621"/>
      <c r="G26" s="621"/>
      <c r="H26" s="621"/>
      <c r="I26" s="621"/>
      <c r="J26" s="621"/>
      <c r="K26" s="621"/>
      <c r="L26" s="621"/>
      <c r="M26" s="621"/>
      <c r="N26" s="621"/>
      <c r="O26" s="621"/>
      <c r="P26" s="621"/>
      <c r="Q26" s="622"/>
      <c r="R26" s="623">
        <v>3020</v>
      </c>
      <c r="S26" s="624"/>
      <c r="T26" s="624"/>
      <c r="U26" s="624"/>
      <c r="V26" s="624"/>
      <c r="W26" s="624"/>
      <c r="X26" s="624"/>
      <c r="Y26" s="625"/>
      <c r="Z26" s="626">
        <v>0</v>
      </c>
      <c r="AA26" s="626"/>
      <c r="AB26" s="626"/>
      <c r="AC26" s="626"/>
      <c r="AD26" s="627">
        <v>3020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1632878</v>
      </c>
      <c r="CS26" s="624"/>
      <c r="CT26" s="624"/>
      <c r="CU26" s="624"/>
      <c r="CV26" s="624"/>
      <c r="CW26" s="624"/>
      <c r="CX26" s="624"/>
      <c r="CY26" s="625"/>
      <c r="CZ26" s="628">
        <v>8.5</v>
      </c>
      <c r="DA26" s="656"/>
      <c r="DB26" s="656"/>
      <c r="DC26" s="658"/>
      <c r="DD26" s="632">
        <v>1438959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287</v>
      </c>
      <c r="C27" s="621"/>
      <c r="D27" s="621"/>
      <c r="E27" s="621"/>
      <c r="F27" s="621"/>
      <c r="G27" s="621"/>
      <c r="H27" s="621"/>
      <c r="I27" s="621"/>
      <c r="J27" s="621"/>
      <c r="K27" s="621"/>
      <c r="L27" s="621"/>
      <c r="M27" s="621"/>
      <c r="N27" s="621"/>
      <c r="O27" s="621"/>
      <c r="P27" s="621"/>
      <c r="Q27" s="622"/>
      <c r="R27" s="623">
        <v>70804</v>
      </c>
      <c r="S27" s="624"/>
      <c r="T27" s="624"/>
      <c r="U27" s="624"/>
      <c r="V27" s="624"/>
      <c r="W27" s="624"/>
      <c r="X27" s="624"/>
      <c r="Y27" s="625"/>
      <c r="Z27" s="626">
        <v>0.4</v>
      </c>
      <c r="AA27" s="626"/>
      <c r="AB27" s="626"/>
      <c r="AC27" s="626"/>
      <c r="AD27" s="627">
        <v>211</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3350887</v>
      </c>
      <c r="BH27" s="624"/>
      <c r="BI27" s="624"/>
      <c r="BJ27" s="624"/>
      <c r="BK27" s="624"/>
      <c r="BL27" s="624"/>
      <c r="BM27" s="624"/>
      <c r="BN27" s="625"/>
      <c r="BO27" s="626">
        <v>100</v>
      </c>
      <c r="BP27" s="626"/>
      <c r="BQ27" s="626"/>
      <c r="BR27" s="626"/>
      <c r="BS27" s="627">
        <v>30634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3008750</v>
      </c>
      <c r="CS27" s="644"/>
      <c r="CT27" s="644"/>
      <c r="CU27" s="644"/>
      <c r="CV27" s="644"/>
      <c r="CW27" s="644"/>
      <c r="CX27" s="644"/>
      <c r="CY27" s="645"/>
      <c r="CZ27" s="628">
        <v>15.7</v>
      </c>
      <c r="DA27" s="656"/>
      <c r="DB27" s="656"/>
      <c r="DC27" s="658"/>
      <c r="DD27" s="632">
        <v>1022573</v>
      </c>
      <c r="DE27" s="644"/>
      <c r="DF27" s="644"/>
      <c r="DG27" s="644"/>
      <c r="DH27" s="644"/>
      <c r="DI27" s="644"/>
      <c r="DJ27" s="644"/>
      <c r="DK27" s="645"/>
      <c r="DL27" s="632">
        <v>702867</v>
      </c>
      <c r="DM27" s="644"/>
      <c r="DN27" s="644"/>
      <c r="DO27" s="644"/>
      <c r="DP27" s="644"/>
      <c r="DQ27" s="644"/>
      <c r="DR27" s="644"/>
      <c r="DS27" s="644"/>
      <c r="DT27" s="644"/>
      <c r="DU27" s="644"/>
      <c r="DV27" s="645"/>
      <c r="DW27" s="628">
        <v>5.8</v>
      </c>
      <c r="DX27" s="656"/>
      <c r="DY27" s="656"/>
      <c r="DZ27" s="656"/>
      <c r="EA27" s="656"/>
      <c r="EB27" s="656"/>
      <c r="EC27" s="657"/>
    </row>
    <row r="28" spans="2:133" ht="11.25" customHeight="1" x14ac:dyDescent="0.2">
      <c r="B28" s="620" t="s">
        <v>290</v>
      </c>
      <c r="C28" s="621"/>
      <c r="D28" s="621"/>
      <c r="E28" s="621"/>
      <c r="F28" s="621"/>
      <c r="G28" s="621"/>
      <c r="H28" s="621"/>
      <c r="I28" s="621"/>
      <c r="J28" s="621"/>
      <c r="K28" s="621"/>
      <c r="L28" s="621"/>
      <c r="M28" s="621"/>
      <c r="N28" s="621"/>
      <c r="O28" s="621"/>
      <c r="P28" s="621"/>
      <c r="Q28" s="622"/>
      <c r="R28" s="623">
        <v>80435</v>
      </c>
      <c r="S28" s="624"/>
      <c r="T28" s="624"/>
      <c r="U28" s="624"/>
      <c r="V28" s="624"/>
      <c r="W28" s="624"/>
      <c r="X28" s="624"/>
      <c r="Y28" s="625"/>
      <c r="Z28" s="626">
        <v>0.4</v>
      </c>
      <c r="AA28" s="626"/>
      <c r="AB28" s="626"/>
      <c r="AC28" s="626"/>
      <c r="AD28" s="627">
        <v>20716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2741579</v>
      </c>
      <c r="CS28" s="624"/>
      <c r="CT28" s="624"/>
      <c r="CU28" s="624"/>
      <c r="CV28" s="624"/>
      <c r="CW28" s="624"/>
      <c r="CX28" s="624"/>
      <c r="CY28" s="625"/>
      <c r="CZ28" s="628">
        <v>14.3</v>
      </c>
      <c r="DA28" s="656"/>
      <c r="DB28" s="656"/>
      <c r="DC28" s="658"/>
      <c r="DD28" s="632">
        <v>2741477</v>
      </c>
      <c r="DE28" s="624"/>
      <c r="DF28" s="624"/>
      <c r="DG28" s="624"/>
      <c r="DH28" s="624"/>
      <c r="DI28" s="624"/>
      <c r="DJ28" s="624"/>
      <c r="DK28" s="625"/>
      <c r="DL28" s="632">
        <v>2741477</v>
      </c>
      <c r="DM28" s="624"/>
      <c r="DN28" s="624"/>
      <c r="DO28" s="624"/>
      <c r="DP28" s="624"/>
      <c r="DQ28" s="624"/>
      <c r="DR28" s="624"/>
      <c r="DS28" s="624"/>
      <c r="DT28" s="624"/>
      <c r="DU28" s="624"/>
      <c r="DV28" s="625"/>
      <c r="DW28" s="628">
        <v>22.6</v>
      </c>
      <c r="DX28" s="656"/>
      <c r="DY28" s="656"/>
      <c r="DZ28" s="656"/>
      <c r="EA28" s="656"/>
      <c r="EB28" s="656"/>
      <c r="EC28" s="657"/>
    </row>
    <row r="29" spans="2:133" ht="11.25" customHeight="1" x14ac:dyDescent="0.2">
      <c r="B29" s="620" t="s">
        <v>292</v>
      </c>
      <c r="C29" s="621"/>
      <c r="D29" s="621"/>
      <c r="E29" s="621"/>
      <c r="F29" s="621"/>
      <c r="G29" s="621"/>
      <c r="H29" s="621"/>
      <c r="I29" s="621"/>
      <c r="J29" s="621"/>
      <c r="K29" s="621"/>
      <c r="L29" s="621"/>
      <c r="M29" s="621"/>
      <c r="N29" s="621"/>
      <c r="O29" s="621"/>
      <c r="P29" s="621"/>
      <c r="Q29" s="622"/>
      <c r="R29" s="623">
        <v>38019</v>
      </c>
      <c r="S29" s="624"/>
      <c r="T29" s="624"/>
      <c r="U29" s="624"/>
      <c r="V29" s="624"/>
      <c r="W29" s="624"/>
      <c r="X29" s="624"/>
      <c r="Y29" s="625"/>
      <c r="Z29" s="626">
        <v>0.2</v>
      </c>
      <c r="AA29" s="626"/>
      <c r="AB29" s="626"/>
      <c r="AC29" s="626"/>
      <c r="AD29" s="627">
        <v>4</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2741579</v>
      </c>
      <c r="CS29" s="644"/>
      <c r="CT29" s="644"/>
      <c r="CU29" s="644"/>
      <c r="CV29" s="644"/>
      <c r="CW29" s="644"/>
      <c r="CX29" s="644"/>
      <c r="CY29" s="645"/>
      <c r="CZ29" s="628">
        <v>14.3</v>
      </c>
      <c r="DA29" s="656"/>
      <c r="DB29" s="656"/>
      <c r="DC29" s="658"/>
      <c r="DD29" s="632">
        <v>2741477</v>
      </c>
      <c r="DE29" s="644"/>
      <c r="DF29" s="644"/>
      <c r="DG29" s="644"/>
      <c r="DH29" s="644"/>
      <c r="DI29" s="644"/>
      <c r="DJ29" s="644"/>
      <c r="DK29" s="645"/>
      <c r="DL29" s="632">
        <v>2741477</v>
      </c>
      <c r="DM29" s="644"/>
      <c r="DN29" s="644"/>
      <c r="DO29" s="644"/>
      <c r="DP29" s="644"/>
      <c r="DQ29" s="644"/>
      <c r="DR29" s="644"/>
      <c r="DS29" s="644"/>
      <c r="DT29" s="644"/>
      <c r="DU29" s="644"/>
      <c r="DV29" s="645"/>
      <c r="DW29" s="628">
        <v>22.6</v>
      </c>
      <c r="DX29" s="656"/>
      <c r="DY29" s="656"/>
      <c r="DZ29" s="656"/>
      <c r="EA29" s="656"/>
      <c r="EB29" s="656"/>
      <c r="EC29" s="657"/>
    </row>
    <row r="30" spans="2:133" ht="11.25" customHeight="1" x14ac:dyDescent="0.2">
      <c r="B30" s="620" t="s">
        <v>294</v>
      </c>
      <c r="C30" s="621"/>
      <c r="D30" s="621"/>
      <c r="E30" s="621"/>
      <c r="F30" s="621"/>
      <c r="G30" s="621"/>
      <c r="H30" s="621"/>
      <c r="I30" s="621"/>
      <c r="J30" s="621"/>
      <c r="K30" s="621"/>
      <c r="L30" s="621"/>
      <c r="M30" s="621"/>
      <c r="N30" s="621"/>
      <c r="O30" s="621"/>
      <c r="P30" s="621"/>
      <c r="Q30" s="622"/>
      <c r="R30" s="623">
        <v>2094979</v>
      </c>
      <c r="S30" s="624"/>
      <c r="T30" s="624"/>
      <c r="U30" s="624"/>
      <c r="V30" s="624"/>
      <c r="W30" s="624"/>
      <c r="X30" s="624"/>
      <c r="Y30" s="625"/>
      <c r="Z30" s="626">
        <v>10.5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2717255</v>
      </c>
      <c r="CS30" s="624"/>
      <c r="CT30" s="624"/>
      <c r="CU30" s="624"/>
      <c r="CV30" s="624"/>
      <c r="CW30" s="624"/>
      <c r="CX30" s="624"/>
      <c r="CY30" s="625"/>
      <c r="CZ30" s="628">
        <v>14.2</v>
      </c>
      <c r="DA30" s="656"/>
      <c r="DB30" s="656"/>
      <c r="DC30" s="658"/>
      <c r="DD30" s="632">
        <v>2717153</v>
      </c>
      <c r="DE30" s="624"/>
      <c r="DF30" s="624"/>
      <c r="DG30" s="624"/>
      <c r="DH30" s="624"/>
      <c r="DI30" s="624"/>
      <c r="DJ30" s="624"/>
      <c r="DK30" s="625"/>
      <c r="DL30" s="632">
        <v>2717153</v>
      </c>
      <c r="DM30" s="624"/>
      <c r="DN30" s="624"/>
      <c r="DO30" s="624"/>
      <c r="DP30" s="624"/>
      <c r="DQ30" s="624"/>
      <c r="DR30" s="624"/>
      <c r="DS30" s="624"/>
      <c r="DT30" s="624"/>
      <c r="DU30" s="624"/>
      <c r="DV30" s="625"/>
      <c r="DW30" s="628">
        <v>22.4</v>
      </c>
      <c r="DX30" s="656"/>
      <c r="DY30" s="656"/>
      <c r="DZ30" s="656"/>
      <c r="EA30" s="656"/>
      <c r="EB30" s="656"/>
      <c r="EC30" s="657"/>
    </row>
    <row r="31" spans="2:133" ht="11.25" customHeight="1" x14ac:dyDescent="0.2">
      <c r="B31" s="636" t="s">
        <v>298</v>
      </c>
      <c r="C31" s="637"/>
      <c r="D31" s="637"/>
      <c r="E31" s="637"/>
      <c r="F31" s="637"/>
      <c r="G31" s="637"/>
      <c r="H31" s="637"/>
      <c r="I31" s="637"/>
      <c r="J31" s="637"/>
      <c r="K31" s="637"/>
      <c r="L31" s="637"/>
      <c r="M31" s="637"/>
      <c r="N31" s="637"/>
      <c r="O31" s="637"/>
      <c r="P31" s="637"/>
      <c r="Q31" s="638"/>
      <c r="R31" s="623">
        <v>1024</v>
      </c>
      <c r="S31" s="624"/>
      <c r="T31" s="624"/>
      <c r="U31" s="624"/>
      <c r="V31" s="624"/>
      <c r="W31" s="624"/>
      <c r="X31" s="624"/>
      <c r="Y31" s="625"/>
      <c r="Z31" s="626">
        <v>0</v>
      </c>
      <c r="AA31" s="626"/>
      <c r="AB31" s="626"/>
      <c r="AC31" s="626"/>
      <c r="AD31" s="627">
        <v>1024</v>
      </c>
      <c r="AE31" s="627"/>
      <c r="AF31" s="627"/>
      <c r="AG31" s="627"/>
      <c r="AH31" s="627"/>
      <c r="AI31" s="627"/>
      <c r="AJ31" s="627"/>
      <c r="AK31" s="627"/>
      <c r="AL31" s="628">
        <v>0</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97.5</v>
      </c>
      <c r="BH31" s="667"/>
      <c r="BI31" s="667"/>
      <c r="BJ31" s="667"/>
      <c r="BK31" s="667"/>
      <c r="BL31" s="667"/>
      <c r="BM31" s="618">
        <v>91</v>
      </c>
      <c r="BN31" s="667"/>
      <c r="BO31" s="667"/>
      <c r="BP31" s="667"/>
      <c r="BQ31" s="668"/>
      <c r="BR31" s="670">
        <v>95.4</v>
      </c>
      <c r="BS31" s="667"/>
      <c r="BT31" s="667"/>
      <c r="BU31" s="667"/>
      <c r="BV31" s="667"/>
      <c r="BW31" s="667"/>
      <c r="BX31" s="618">
        <v>89.6</v>
      </c>
      <c r="BY31" s="667"/>
      <c r="BZ31" s="667"/>
      <c r="CA31" s="667"/>
      <c r="CB31" s="668"/>
      <c r="CD31" s="663"/>
      <c r="CE31" s="664"/>
      <c r="CF31" s="620" t="s">
        <v>301</v>
      </c>
      <c r="CG31" s="621"/>
      <c r="CH31" s="621"/>
      <c r="CI31" s="621"/>
      <c r="CJ31" s="621"/>
      <c r="CK31" s="621"/>
      <c r="CL31" s="621"/>
      <c r="CM31" s="621"/>
      <c r="CN31" s="621"/>
      <c r="CO31" s="621"/>
      <c r="CP31" s="621"/>
      <c r="CQ31" s="622"/>
      <c r="CR31" s="623">
        <v>24324</v>
      </c>
      <c r="CS31" s="644"/>
      <c r="CT31" s="644"/>
      <c r="CU31" s="644"/>
      <c r="CV31" s="644"/>
      <c r="CW31" s="644"/>
      <c r="CX31" s="644"/>
      <c r="CY31" s="645"/>
      <c r="CZ31" s="628">
        <v>0.1</v>
      </c>
      <c r="DA31" s="656"/>
      <c r="DB31" s="656"/>
      <c r="DC31" s="658"/>
      <c r="DD31" s="632">
        <v>24324</v>
      </c>
      <c r="DE31" s="644"/>
      <c r="DF31" s="644"/>
      <c r="DG31" s="644"/>
      <c r="DH31" s="644"/>
      <c r="DI31" s="644"/>
      <c r="DJ31" s="644"/>
      <c r="DK31" s="645"/>
      <c r="DL31" s="632">
        <v>24324</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2">
      <c r="B32" s="620" t="s">
        <v>302</v>
      </c>
      <c r="C32" s="621"/>
      <c r="D32" s="621"/>
      <c r="E32" s="621"/>
      <c r="F32" s="621"/>
      <c r="G32" s="621"/>
      <c r="H32" s="621"/>
      <c r="I32" s="621"/>
      <c r="J32" s="621"/>
      <c r="K32" s="621"/>
      <c r="L32" s="621"/>
      <c r="M32" s="621"/>
      <c r="N32" s="621"/>
      <c r="O32" s="621"/>
      <c r="P32" s="621"/>
      <c r="Q32" s="622"/>
      <c r="R32" s="623">
        <v>1384106</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99.2</v>
      </c>
      <c r="BH32" s="644"/>
      <c r="BI32" s="644"/>
      <c r="BJ32" s="644"/>
      <c r="BK32" s="644"/>
      <c r="BL32" s="644"/>
      <c r="BM32" s="629">
        <v>97.5</v>
      </c>
      <c r="BN32" s="644"/>
      <c r="BO32" s="644"/>
      <c r="BP32" s="644"/>
      <c r="BQ32" s="669"/>
      <c r="BR32" s="680">
        <v>99</v>
      </c>
      <c r="BS32" s="644"/>
      <c r="BT32" s="644"/>
      <c r="BU32" s="644"/>
      <c r="BV32" s="644"/>
      <c r="BW32" s="644"/>
      <c r="BX32" s="629">
        <v>97.5</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306</v>
      </c>
      <c r="C33" s="621"/>
      <c r="D33" s="621"/>
      <c r="E33" s="621"/>
      <c r="F33" s="621"/>
      <c r="G33" s="621"/>
      <c r="H33" s="621"/>
      <c r="I33" s="621"/>
      <c r="J33" s="621"/>
      <c r="K33" s="621"/>
      <c r="L33" s="621"/>
      <c r="M33" s="621"/>
      <c r="N33" s="621"/>
      <c r="O33" s="621"/>
      <c r="P33" s="621"/>
      <c r="Q33" s="622"/>
      <c r="R33" s="623">
        <v>128151</v>
      </c>
      <c r="S33" s="624"/>
      <c r="T33" s="624"/>
      <c r="U33" s="624"/>
      <c r="V33" s="624"/>
      <c r="W33" s="624"/>
      <c r="X33" s="624"/>
      <c r="Y33" s="625"/>
      <c r="Z33" s="626">
        <v>0.6</v>
      </c>
      <c r="AA33" s="626"/>
      <c r="AB33" s="626"/>
      <c r="AC33" s="626"/>
      <c r="AD33" s="627">
        <v>34889</v>
      </c>
      <c r="AE33" s="627"/>
      <c r="AF33" s="627"/>
      <c r="AG33" s="627"/>
      <c r="AH33" s="627"/>
      <c r="AI33" s="627"/>
      <c r="AJ33" s="627"/>
      <c r="AK33" s="627"/>
      <c r="AL33" s="628">
        <v>0.3</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95.9</v>
      </c>
      <c r="BH33" s="682"/>
      <c r="BI33" s="682"/>
      <c r="BJ33" s="682"/>
      <c r="BK33" s="682"/>
      <c r="BL33" s="682"/>
      <c r="BM33" s="683">
        <v>86</v>
      </c>
      <c r="BN33" s="682"/>
      <c r="BO33" s="682"/>
      <c r="BP33" s="682"/>
      <c r="BQ33" s="684"/>
      <c r="BR33" s="681">
        <v>92</v>
      </c>
      <c r="BS33" s="682"/>
      <c r="BT33" s="682"/>
      <c r="BU33" s="682"/>
      <c r="BV33" s="682"/>
      <c r="BW33" s="682"/>
      <c r="BX33" s="683">
        <v>83.1</v>
      </c>
      <c r="BY33" s="682"/>
      <c r="BZ33" s="682"/>
      <c r="CA33" s="682"/>
      <c r="CB33" s="684"/>
      <c r="CD33" s="620" t="s">
        <v>308</v>
      </c>
      <c r="CE33" s="621"/>
      <c r="CF33" s="621"/>
      <c r="CG33" s="621"/>
      <c r="CH33" s="621"/>
      <c r="CI33" s="621"/>
      <c r="CJ33" s="621"/>
      <c r="CK33" s="621"/>
      <c r="CL33" s="621"/>
      <c r="CM33" s="621"/>
      <c r="CN33" s="621"/>
      <c r="CO33" s="621"/>
      <c r="CP33" s="621"/>
      <c r="CQ33" s="622"/>
      <c r="CR33" s="623">
        <v>8947842</v>
      </c>
      <c r="CS33" s="644"/>
      <c r="CT33" s="644"/>
      <c r="CU33" s="644"/>
      <c r="CV33" s="644"/>
      <c r="CW33" s="644"/>
      <c r="CX33" s="644"/>
      <c r="CY33" s="645"/>
      <c r="CZ33" s="628">
        <v>46.8</v>
      </c>
      <c r="DA33" s="656"/>
      <c r="DB33" s="656"/>
      <c r="DC33" s="658"/>
      <c r="DD33" s="632">
        <v>7218911</v>
      </c>
      <c r="DE33" s="644"/>
      <c r="DF33" s="644"/>
      <c r="DG33" s="644"/>
      <c r="DH33" s="644"/>
      <c r="DI33" s="644"/>
      <c r="DJ33" s="644"/>
      <c r="DK33" s="645"/>
      <c r="DL33" s="632">
        <v>5494009</v>
      </c>
      <c r="DM33" s="644"/>
      <c r="DN33" s="644"/>
      <c r="DO33" s="644"/>
      <c r="DP33" s="644"/>
      <c r="DQ33" s="644"/>
      <c r="DR33" s="644"/>
      <c r="DS33" s="644"/>
      <c r="DT33" s="644"/>
      <c r="DU33" s="644"/>
      <c r="DV33" s="645"/>
      <c r="DW33" s="628">
        <v>45.3</v>
      </c>
      <c r="DX33" s="656"/>
      <c r="DY33" s="656"/>
      <c r="DZ33" s="656"/>
      <c r="EA33" s="656"/>
      <c r="EB33" s="656"/>
      <c r="EC33" s="657"/>
    </row>
    <row r="34" spans="2:133" ht="11.25" customHeight="1" x14ac:dyDescent="0.2">
      <c r="B34" s="620" t="s">
        <v>309</v>
      </c>
      <c r="C34" s="621"/>
      <c r="D34" s="621"/>
      <c r="E34" s="621"/>
      <c r="F34" s="621"/>
      <c r="G34" s="621"/>
      <c r="H34" s="621"/>
      <c r="I34" s="621"/>
      <c r="J34" s="621"/>
      <c r="K34" s="621"/>
      <c r="L34" s="621"/>
      <c r="M34" s="621"/>
      <c r="N34" s="621"/>
      <c r="O34" s="621"/>
      <c r="P34" s="621"/>
      <c r="Q34" s="622"/>
      <c r="R34" s="623">
        <v>209892</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2762754</v>
      </c>
      <c r="CS34" s="624"/>
      <c r="CT34" s="624"/>
      <c r="CU34" s="624"/>
      <c r="CV34" s="624"/>
      <c r="CW34" s="624"/>
      <c r="CX34" s="624"/>
      <c r="CY34" s="625"/>
      <c r="CZ34" s="628">
        <v>14.4</v>
      </c>
      <c r="DA34" s="656"/>
      <c r="DB34" s="656"/>
      <c r="DC34" s="658"/>
      <c r="DD34" s="632">
        <v>2002364</v>
      </c>
      <c r="DE34" s="624"/>
      <c r="DF34" s="624"/>
      <c r="DG34" s="624"/>
      <c r="DH34" s="624"/>
      <c r="DI34" s="624"/>
      <c r="DJ34" s="624"/>
      <c r="DK34" s="625"/>
      <c r="DL34" s="632">
        <v>1897818</v>
      </c>
      <c r="DM34" s="624"/>
      <c r="DN34" s="624"/>
      <c r="DO34" s="624"/>
      <c r="DP34" s="624"/>
      <c r="DQ34" s="624"/>
      <c r="DR34" s="624"/>
      <c r="DS34" s="624"/>
      <c r="DT34" s="624"/>
      <c r="DU34" s="624"/>
      <c r="DV34" s="625"/>
      <c r="DW34" s="628">
        <v>15.6</v>
      </c>
      <c r="DX34" s="656"/>
      <c r="DY34" s="656"/>
      <c r="DZ34" s="656"/>
      <c r="EA34" s="656"/>
      <c r="EB34" s="656"/>
      <c r="EC34" s="657"/>
    </row>
    <row r="35" spans="2:133" ht="11.25" customHeight="1" x14ac:dyDescent="0.2">
      <c r="B35" s="620" t="s">
        <v>311</v>
      </c>
      <c r="C35" s="621"/>
      <c r="D35" s="621"/>
      <c r="E35" s="621"/>
      <c r="F35" s="621"/>
      <c r="G35" s="621"/>
      <c r="H35" s="621"/>
      <c r="I35" s="621"/>
      <c r="J35" s="621"/>
      <c r="K35" s="621"/>
      <c r="L35" s="621"/>
      <c r="M35" s="621"/>
      <c r="N35" s="621"/>
      <c r="O35" s="621"/>
      <c r="P35" s="621"/>
      <c r="Q35" s="622"/>
      <c r="R35" s="623">
        <v>1242419</v>
      </c>
      <c r="S35" s="624"/>
      <c r="T35" s="624"/>
      <c r="U35" s="624"/>
      <c r="V35" s="624"/>
      <c r="W35" s="624"/>
      <c r="X35" s="624"/>
      <c r="Y35" s="625"/>
      <c r="Z35" s="626">
        <v>6.2</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460962</v>
      </c>
      <c r="CS35" s="644"/>
      <c r="CT35" s="644"/>
      <c r="CU35" s="644"/>
      <c r="CV35" s="644"/>
      <c r="CW35" s="644"/>
      <c r="CX35" s="644"/>
      <c r="CY35" s="645"/>
      <c r="CZ35" s="628">
        <v>2.4</v>
      </c>
      <c r="DA35" s="656"/>
      <c r="DB35" s="656"/>
      <c r="DC35" s="658"/>
      <c r="DD35" s="632">
        <v>387196</v>
      </c>
      <c r="DE35" s="644"/>
      <c r="DF35" s="644"/>
      <c r="DG35" s="644"/>
      <c r="DH35" s="644"/>
      <c r="DI35" s="644"/>
      <c r="DJ35" s="644"/>
      <c r="DK35" s="645"/>
      <c r="DL35" s="632">
        <v>380732</v>
      </c>
      <c r="DM35" s="644"/>
      <c r="DN35" s="644"/>
      <c r="DO35" s="644"/>
      <c r="DP35" s="644"/>
      <c r="DQ35" s="644"/>
      <c r="DR35" s="644"/>
      <c r="DS35" s="644"/>
      <c r="DT35" s="644"/>
      <c r="DU35" s="644"/>
      <c r="DV35" s="645"/>
      <c r="DW35" s="628">
        <v>3.1</v>
      </c>
      <c r="DX35" s="656"/>
      <c r="DY35" s="656"/>
      <c r="DZ35" s="656"/>
      <c r="EA35" s="656"/>
      <c r="EB35" s="656"/>
      <c r="EC35" s="657"/>
    </row>
    <row r="36" spans="2:133" ht="11.25" customHeight="1" x14ac:dyDescent="0.2">
      <c r="B36" s="620" t="s">
        <v>315</v>
      </c>
      <c r="C36" s="621"/>
      <c r="D36" s="621"/>
      <c r="E36" s="621"/>
      <c r="F36" s="621"/>
      <c r="G36" s="621"/>
      <c r="H36" s="621"/>
      <c r="I36" s="621"/>
      <c r="J36" s="621"/>
      <c r="K36" s="621"/>
      <c r="L36" s="621"/>
      <c r="M36" s="621"/>
      <c r="N36" s="621"/>
      <c r="O36" s="621"/>
      <c r="P36" s="621"/>
      <c r="Q36" s="622"/>
      <c r="R36" s="623">
        <v>641464</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2898478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12689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3217260</v>
      </c>
      <c r="CS36" s="624"/>
      <c r="CT36" s="624"/>
      <c r="CU36" s="624"/>
      <c r="CV36" s="624"/>
      <c r="CW36" s="624"/>
      <c r="CX36" s="624"/>
      <c r="CY36" s="625"/>
      <c r="CZ36" s="628">
        <v>16.8</v>
      </c>
      <c r="DA36" s="656"/>
      <c r="DB36" s="656"/>
      <c r="DC36" s="658"/>
      <c r="DD36" s="632">
        <v>2723144</v>
      </c>
      <c r="DE36" s="624"/>
      <c r="DF36" s="624"/>
      <c r="DG36" s="624"/>
      <c r="DH36" s="624"/>
      <c r="DI36" s="624"/>
      <c r="DJ36" s="624"/>
      <c r="DK36" s="625"/>
      <c r="DL36" s="632">
        <v>1989036</v>
      </c>
      <c r="DM36" s="624"/>
      <c r="DN36" s="624"/>
      <c r="DO36" s="624"/>
      <c r="DP36" s="624"/>
      <c r="DQ36" s="624"/>
      <c r="DR36" s="624"/>
      <c r="DS36" s="624"/>
      <c r="DT36" s="624"/>
      <c r="DU36" s="624"/>
      <c r="DV36" s="625"/>
      <c r="DW36" s="628">
        <v>16.399999999999999</v>
      </c>
      <c r="DX36" s="656"/>
      <c r="DY36" s="656"/>
      <c r="DZ36" s="656"/>
      <c r="EA36" s="656"/>
      <c r="EB36" s="656"/>
      <c r="EC36" s="657"/>
    </row>
    <row r="37" spans="2:133" ht="11.25" customHeight="1" x14ac:dyDescent="0.2">
      <c r="B37" s="620" t="s">
        <v>319</v>
      </c>
      <c r="C37" s="621"/>
      <c r="D37" s="621"/>
      <c r="E37" s="621"/>
      <c r="F37" s="621"/>
      <c r="G37" s="621"/>
      <c r="H37" s="621"/>
      <c r="I37" s="621"/>
      <c r="J37" s="621"/>
      <c r="K37" s="621"/>
      <c r="L37" s="621"/>
      <c r="M37" s="621"/>
      <c r="N37" s="621"/>
      <c r="O37" s="621"/>
      <c r="P37" s="621"/>
      <c r="Q37" s="622"/>
      <c r="R37" s="623">
        <v>527801</v>
      </c>
      <c r="S37" s="624"/>
      <c r="T37" s="624"/>
      <c r="U37" s="624"/>
      <c r="V37" s="624"/>
      <c r="W37" s="624"/>
      <c r="X37" s="624"/>
      <c r="Y37" s="625"/>
      <c r="Z37" s="626">
        <v>2.6</v>
      </c>
      <c r="AA37" s="626"/>
      <c r="AB37" s="626"/>
      <c r="AC37" s="626"/>
      <c r="AD37" s="627">
        <v>798</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797518</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-29534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841697</v>
      </c>
      <c r="CS37" s="644"/>
      <c r="CT37" s="644"/>
      <c r="CU37" s="644"/>
      <c r="CV37" s="644"/>
      <c r="CW37" s="644"/>
      <c r="CX37" s="644"/>
      <c r="CY37" s="645"/>
      <c r="CZ37" s="628">
        <v>4.4000000000000004</v>
      </c>
      <c r="DA37" s="656"/>
      <c r="DB37" s="656"/>
      <c r="DC37" s="658"/>
      <c r="DD37" s="632">
        <v>841697</v>
      </c>
      <c r="DE37" s="644"/>
      <c r="DF37" s="644"/>
      <c r="DG37" s="644"/>
      <c r="DH37" s="644"/>
      <c r="DI37" s="644"/>
      <c r="DJ37" s="644"/>
      <c r="DK37" s="645"/>
      <c r="DL37" s="632">
        <v>823441</v>
      </c>
      <c r="DM37" s="644"/>
      <c r="DN37" s="644"/>
      <c r="DO37" s="644"/>
      <c r="DP37" s="644"/>
      <c r="DQ37" s="644"/>
      <c r="DR37" s="644"/>
      <c r="DS37" s="644"/>
      <c r="DT37" s="644"/>
      <c r="DU37" s="644"/>
      <c r="DV37" s="645"/>
      <c r="DW37" s="628">
        <v>6.8</v>
      </c>
      <c r="DX37" s="656"/>
      <c r="DY37" s="656"/>
      <c r="DZ37" s="656"/>
      <c r="EA37" s="656"/>
      <c r="EB37" s="656"/>
      <c r="EC37" s="657"/>
    </row>
    <row r="38" spans="2:133" ht="11.25" customHeight="1" x14ac:dyDescent="0.2">
      <c r="B38" s="620" t="s">
        <v>323</v>
      </c>
      <c r="C38" s="621"/>
      <c r="D38" s="621"/>
      <c r="E38" s="621"/>
      <c r="F38" s="621"/>
      <c r="G38" s="621"/>
      <c r="H38" s="621"/>
      <c r="I38" s="621"/>
      <c r="J38" s="621"/>
      <c r="K38" s="621"/>
      <c r="L38" s="621"/>
      <c r="M38" s="621"/>
      <c r="N38" s="621"/>
      <c r="O38" s="621"/>
      <c r="P38" s="621"/>
      <c r="Q38" s="622"/>
      <c r="R38" s="623">
        <v>904600</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673925</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3724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1295087</v>
      </c>
      <c r="CS38" s="624"/>
      <c r="CT38" s="624"/>
      <c r="CU38" s="624"/>
      <c r="CV38" s="624"/>
      <c r="CW38" s="624"/>
      <c r="CX38" s="624"/>
      <c r="CY38" s="625"/>
      <c r="CZ38" s="628">
        <v>6.8</v>
      </c>
      <c r="DA38" s="656"/>
      <c r="DB38" s="656"/>
      <c r="DC38" s="658"/>
      <c r="DD38" s="632">
        <v>1095605</v>
      </c>
      <c r="DE38" s="624"/>
      <c r="DF38" s="624"/>
      <c r="DG38" s="624"/>
      <c r="DH38" s="624"/>
      <c r="DI38" s="624"/>
      <c r="DJ38" s="624"/>
      <c r="DK38" s="625"/>
      <c r="DL38" s="632">
        <v>1051049</v>
      </c>
      <c r="DM38" s="624"/>
      <c r="DN38" s="624"/>
      <c r="DO38" s="624"/>
      <c r="DP38" s="624"/>
      <c r="DQ38" s="624"/>
      <c r="DR38" s="624"/>
      <c r="DS38" s="624"/>
      <c r="DT38" s="624"/>
      <c r="DU38" s="624"/>
      <c r="DV38" s="625"/>
      <c r="DW38" s="628">
        <v>8.6999999999999993</v>
      </c>
      <c r="DX38" s="656"/>
      <c r="DY38" s="656"/>
      <c r="DZ38" s="656"/>
      <c r="EA38" s="656"/>
      <c r="EB38" s="656"/>
      <c r="EC38" s="657"/>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131948</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5615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616241</v>
      </c>
      <c r="CS39" s="644"/>
      <c r="CT39" s="644"/>
      <c r="CU39" s="644"/>
      <c r="CV39" s="644"/>
      <c r="CW39" s="644"/>
      <c r="CX39" s="644"/>
      <c r="CY39" s="645"/>
      <c r="CZ39" s="628">
        <v>3.2</v>
      </c>
      <c r="DA39" s="656"/>
      <c r="DB39" s="656"/>
      <c r="DC39" s="658"/>
      <c r="DD39" s="632">
        <v>548362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331</v>
      </c>
      <c r="C40" s="621"/>
      <c r="D40" s="621"/>
      <c r="E40" s="621"/>
      <c r="F40" s="621"/>
      <c r="G40" s="621"/>
      <c r="H40" s="621"/>
      <c r="I40" s="621"/>
      <c r="J40" s="621"/>
      <c r="K40" s="621"/>
      <c r="L40" s="621"/>
      <c r="M40" s="621"/>
      <c r="N40" s="621"/>
      <c r="O40" s="621"/>
      <c r="P40" s="621"/>
      <c r="Q40" s="622"/>
      <c r="R40" s="623">
        <v>55900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79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595538</v>
      </c>
      <c r="CS40" s="624"/>
      <c r="CT40" s="624"/>
      <c r="CU40" s="624"/>
      <c r="CV40" s="624"/>
      <c r="CW40" s="624"/>
      <c r="CX40" s="624"/>
      <c r="CY40" s="625"/>
      <c r="CZ40" s="628">
        <v>3.1</v>
      </c>
      <c r="DA40" s="656"/>
      <c r="DB40" s="656"/>
      <c r="DC40" s="658"/>
      <c r="DD40" s="632">
        <v>462240</v>
      </c>
      <c r="DE40" s="624"/>
      <c r="DF40" s="624"/>
      <c r="DG40" s="624"/>
      <c r="DH40" s="624"/>
      <c r="DI40" s="624"/>
      <c r="DJ40" s="624"/>
      <c r="DK40" s="625"/>
      <c r="DL40" s="632">
        <v>175374</v>
      </c>
      <c r="DM40" s="624"/>
      <c r="DN40" s="624"/>
      <c r="DO40" s="624"/>
      <c r="DP40" s="624"/>
      <c r="DQ40" s="624"/>
      <c r="DR40" s="624"/>
      <c r="DS40" s="624"/>
      <c r="DT40" s="624"/>
      <c r="DU40" s="624"/>
      <c r="DV40" s="625"/>
      <c r="DW40" s="628">
        <v>1.4</v>
      </c>
      <c r="DX40" s="656"/>
      <c r="DY40" s="656"/>
      <c r="DZ40" s="656"/>
      <c r="EA40" s="656"/>
      <c r="EB40" s="656"/>
      <c r="EC40" s="657"/>
    </row>
    <row r="41" spans="2:133" ht="11.25" customHeight="1" x14ac:dyDescent="0.2">
      <c r="B41" s="646" t="s">
        <v>336</v>
      </c>
      <c r="C41" s="647"/>
      <c r="D41" s="647"/>
      <c r="E41" s="647"/>
      <c r="F41" s="647"/>
      <c r="G41" s="647"/>
      <c r="H41" s="647"/>
      <c r="I41" s="647"/>
      <c r="J41" s="647"/>
      <c r="K41" s="647"/>
      <c r="L41" s="647"/>
      <c r="M41" s="647"/>
      <c r="N41" s="647"/>
      <c r="O41" s="647"/>
      <c r="P41" s="647"/>
      <c r="Q41" s="648"/>
      <c r="R41" s="695">
        <v>19972024</v>
      </c>
      <c r="S41" s="696"/>
      <c r="T41" s="696"/>
      <c r="U41" s="696"/>
      <c r="V41" s="696"/>
      <c r="W41" s="696"/>
      <c r="X41" s="696"/>
      <c r="Y41" s="700"/>
      <c r="Z41" s="701">
        <v>100</v>
      </c>
      <c r="AA41" s="701"/>
      <c r="AB41" s="701"/>
      <c r="AC41" s="701"/>
      <c r="AD41" s="702">
        <v>12083719</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253281</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1041806</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387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1779438</v>
      </c>
      <c r="CS42" s="644"/>
      <c r="CT42" s="644"/>
      <c r="CU42" s="644"/>
      <c r="CV42" s="644"/>
      <c r="CW42" s="644"/>
      <c r="CX42" s="644"/>
      <c r="CY42" s="645"/>
      <c r="CZ42" s="628">
        <v>9.3000000000000007</v>
      </c>
      <c r="DA42" s="656"/>
      <c r="DB42" s="656"/>
      <c r="DC42" s="658"/>
      <c r="DD42" s="632">
        <v>584054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48870</v>
      </c>
      <c r="CS43" s="644"/>
      <c r="CT43" s="644"/>
      <c r="CU43" s="644"/>
      <c r="CV43" s="644"/>
      <c r="CW43" s="644"/>
      <c r="CX43" s="644"/>
      <c r="CY43" s="645"/>
      <c r="CZ43" s="628">
        <v>0.3</v>
      </c>
      <c r="DA43" s="656"/>
      <c r="DB43" s="656"/>
      <c r="DC43" s="658"/>
      <c r="DD43" s="632">
        <v>48870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1569287</v>
      </c>
      <c r="CS44" s="624"/>
      <c r="CT44" s="624"/>
      <c r="CU44" s="624"/>
      <c r="CV44" s="624"/>
      <c r="CW44" s="624"/>
      <c r="CX44" s="624"/>
      <c r="CY44" s="625"/>
      <c r="CZ44" s="628">
        <v>8.1999999999999993</v>
      </c>
      <c r="DA44" s="629"/>
      <c r="DB44" s="629"/>
      <c r="DC44" s="635"/>
      <c r="DD44" s="632">
        <v>515973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696586</v>
      </c>
      <c r="CS45" s="644"/>
      <c r="CT45" s="644"/>
      <c r="CU45" s="644"/>
      <c r="CV45" s="644"/>
      <c r="CW45" s="644"/>
      <c r="CX45" s="644"/>
      <c r="CY45" s="645"/>
      <c r="CZ45" s="628">
        <v>3.6</v>
      </c>
      <c r="DA45" s="656"/>
      <c r="DB45" s="656"/>
      <c r="DC45" s="658"/>
      <c r="DD45" s="632">
        <v>251878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349</v>
      </c>
      <c r="CG46" s="621"/>
      <c r="CH46" s="621"/>
      <c r="CI46" s="621"/>
      <c r="CJ46" s="621"/>
      <c r="CK46" s="621"/>
      <c r="CL46" s="621"/>
      <c r="CM46" s="621"/>
      <c r="CN46" s="621"/>
      <c r="CO46" s="621"/>
      <c r="CP46" s="621"/>
      <c r="CQ46" s="622"/>
      <c r="CR46" s="623">
        <v>872701</v>
      </c>
      <c r="CS46" s="624"/>
      <c r="CT46" s="624"/>
      <c r="CU46" s="624"/>
      <c r="CV46" s="624"/>
      <c r="CW46" s="624"/>
      <c r="CX46" s="624"/>
      <c r="CY46" s="625"/>
      <c r="CZ46" s="628">
        <v>4.5999999999999996</v>
      </c>
      <c r="DA46" s="629"/>
      <c r="DB46" s="629"/>
      <c r="DC46" s="635"/>
      <c r="DD46" s="632">
        <v>264095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350</v>
      </c>
      <c r="CG47" s="621"/>
      <c r="CH47" s="621"/>
      <c r="CI47" s="621"/>
      <c r="CJ47" s="621"/>
      <c r="CK47" s="621"/>
      <c r="CL47" s="621"/>
      <c r="CM47" s="621"/>
      <c r="CN47" s="621"/>
      <c r="CO47" s="621"/>
      <c r="CP47" s="621"/>
      <c r="CQ47" s="622"/>
      <c r="CR47" s="623">
        <v>210151</v>
      </c>
      <c r="CS47" s="644"/>
      <c r="CT47" s="644"/>
      <c r="CU47" s="644"/>
      <c r="CV47" s="644"/>
      <c r="CW47" s="644"/>
      <c r="CX47" s="644"/>
      <c r="CY47" s="645"/>
      <c r="CZ47" s="628">
        <v>1.1000000000000001</v>
      </c>
      <c r="DA47" s="656"/>
      <c r="DB47" s="656"/>
      <c r="DC47" s="658"/>
      <c r="DD47" s="632">
        <v>68081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352</v>
      </c>
      <c r="CE49" s="647"/>
      <c r="CF49" s="647"/>
      <c r="CG49" s="647"/>
      <c r="CH49" s="647"/>
      <c r="CI49" s="647"/>
      <c r="CJ49" s="647"/>
      <c r="CK49" s="647"/>
      <c r="CL49" s="647"/>
      <c r="CM49" s="647"/>
      <c r="CN49" s="647"/>
      <c r="CO49" s="647"/>
      <c r="CP49" s="647"/>
      <c r="CQ49" s="648"/>
      <c r="CR49" s="695">
        <v>19120944</v>
      </c>
      <c r="CS49" s="682"/>
      <c r="CT49" s="682"/>
      <c r="CU49" s="682"/>
      <c r="CV49" s="682"/>
      <c r="CW49" s="682"/>
      <c r="CX49" s="682"/>
      <c r="CY49" s="711"/>
      <c r="CZ49" s="703">
        <v>100</v>
      </c>
      <c r="DA49" s="712"/>
      <c r="DB49" s="712"/>
      <c r="DC49" s="713"/>
      <c r="DD49" s="714">
        <v>13959382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opxoefj7rMBjV/e/93VXrw3HyCCkO+A1MbF546R3QSUaPBuurJjN5bmjLscP1XE8PZ6vHNFqnm68ygcbmBWDA==" saltValue="iqa1gxcEn1LkW0fmFsE/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78" sqref="AK78:AO7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19972</v>
      </c>
      <c r="R7" s="753"/>
      <c r="S7" s="753"/>
      <c r="T7" s="753"/>
      <c r="U7" s="753"/>
      <c r="V7" s="753">
        <v>19121</v>
      </c>
      <c r="W7" s="753"/>
      <c r="X7" s="753"/>
      <c r="Y7" s="753"/>
      <c r="Z7" s="753"/>
      <c r="AA7" s="753">
        <v>851</v>
      </c>
      <c r="AB7" s="753"/>
      <c r="AC7" s="753"/>
      <c r="AD7" s="753"/>
      <c r="AE7" s="754"/>
      <c r="AF7" s="755">
        <v>700</v>
      </c>
      <c r="AG7" s="756"/>
      <c r="AH7" s="756"/>
      <c r="AI7" s="756"/>
      <c r="AJ7" s="757"/>
      <c r="AK7" s="758">
        <v>1242</v>
      </c>
      <c r="AL7" s="759"/>
      <c r="AM7" s="759"/>
      <c r="AN7" s="759"/>
      <c r="AO7" s="759"/>
      <c r="AP7" s="759">
        <v>13437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-2</v>
      </c>
      <c r="CI7" s="744"/>
      <c r="CJ7" s="744"/>
      <c r="CK7" s="744"/>
      <c r="CL7" s="745"/>
      <c r="CM7" s="743">
        <v>323</v>
      </c>
      <c r="CN7" s="744"/>
      <c r="CO7" s="744"/>
      <c r="CP7" s="744"/>
      <c r="CQ7" s="745"/>
      <c r="CR7" s="743">
        <v>262</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6">
        <v>-1</v>
      </c>
      <c r="CI8" s="777"/>
      <c r="CJ8" s="777"/>
      <c r="CK8" s="777"/>
      <c r="CL8" s="778"/>
      <c r="CM8" s="776">
        <v>-4</v>
      </c>
      <c r="CN8" s="777"/>
      <c r="CO8" s="777"/>
      <c r="CP8" s="777"/>
      <c r="CQ8" s="778"/>
      <c r="CR8" s="776">
        <v>3</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19972</v>
      </c>
      <c r="R23" s="793"/>
      <c r="S23" s="793"/>
      <c r="T23" s="793"/>
      <c r="U23" s="793"/>
      <c r="V23" s="793">
        <v>19121</v>
      </c>
      <c r="W23" s="793"/>
      <c r="X23" s="793"/>
      <c r="Y23" s="793"/>
      <c r="Z23" s="793"/>
      <c r="AA23" s="793">
        <v>851</v>
      </c>
      <c r="AB23" s="793"/>
      <c r="AC23" s="793"/>
      <c r="AD23" s="793"/>
      <c r="AE23" s="794"/>
      <c r="AF23" s="795">
        <v>700</v>
      </c>
      <c r="AG23" s="793"/>
      <c r="AH23" s="793"/>
      <c r="AI23" s="793"/>
      <c r="AJ23" s="796"/>
      <c r="AK23" s="797"/>
      <c r="AL23" s="798"/>
      <c r="AM23" s="798"/>
      <c r="AN23" s="798"/>
      <c r="AO23" s="798"/>
      <c r="AP23" s="793">
        <v>13437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3028</v>
      </c>
      <c r="R28" s="823"/>
      <c r="S28" s="823"/>
      <c r="T28" s="823"/>
      <c r="U28" s="823"/>
      <c r="V28" s="823">
        <v>3016</v>
      </c>
      <c r="W28" s="823"/>
      <c r="X28" s="823"/>
      <c r="Y28" s="823"/>
      <c r="Z28" s="823"/>
      <c r="AA28" s="823">
        <v>13</v>
      </c>
      <c r="AB28" s="823"/>
      <c r="AC28" s="823"/>
      <c r="AD28" s="823"/>
      <c r="AE28" s="824"/>
      <c r="AF28" s="825">
        <v>13</v>
      </c>
      <c r="AG28" s="823"/>
      <c r="AH28" s="823"/>
      <c r="AI28" s="823"/>
      <c r="AJ28" s="826"/>
      <c r="AK28" s="827">
        <v>324</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322</v>
      </c>
      <c r="R29" s="784"/>
      <c r="S29" s="784"/>
      <c r="T29" s="784"/>
      <c r="U29" s="784"/>
      <c r="V29" s="784">
        <v>321</v>
      </c>
      <c r="W29" s="784"/>
      <c r="X29" s="784"/>
      <c r="Y29" s="784"/>
      <c r="Z29" s="784"/>
      <c r="AA29" s="784">
        <v>1</v>
      </c>
      <c r="AB29" s="784"/>
      <c r="AC29" s="784"/>
      <c r="AD29" s="784"/>
      <c r="AE29" s="785"/>
      <c r="AF29" s="786">
        <v>1</v>
      </c>
      <c r="AG29" s="787"/>
      <c r="AH29" s="787"/>
      <c r="AI29" s="787"/>
      <c r="AJ29" s="788"/>
      <c r="AK29" s="834">
        <v>108</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502</v>
      </c>
      <c r="R30" s="784"/>
      <c r="S30" s="784"/>
      <c r="T30" s="784"/>
      <c r="U30" s="784"/>
      <c r="V30" s="784">
        <v>479</v>
      </c>
      <c r="W30" s="784"/>
      <c r="X30" s="784"/>
      <c r="Y30" s="784"/>
      <c r="Z30" s="784"/>
      <c r="AA30" s="784">
        <v>24</v>
      </c>
      <c r="AB30" s="784"/>
      <c r="AC30" s="784"/>
      <c r="AD30" s="784"/>
      <c r="AE30" s="785"/>
      <c r="AF30" s="786">
        <v>1314</v>
      </c>
      <c r="AG30" s="787"/>
      <c r="AH30" s="787"/>
      <c r="AI30" s="787"/>
      <c r="AJ30" s="788"/>
      <c r="AK30" s="834">
        <v>132</v>
      </c>
      <c r="AL30" s="830"/>
      <c r="AM30" s="830"/>
      <c r="AN30" s="830"/>
      <c r="AO30" s="830"/>
      <c r="AP30" s="830">
        <v>2070</v>
      </c>
      <c r="AQ30" s="830"/>
      <c r="AR30" s="830"/>
      <c r="AS30" s="830"/>
      <c r="AT30" s="830"/>
      <c r="AU30" s="830">
        <v>1112</v>
      </c>
      <c r="AV30" s="830"/>
      <c r="AW30" s="830"/>
      <c r="AX30" s="830"/>
      <c r="AY30" s="830"/>
      <c r="AZ30" s="831" t="s">
        <v>487</v>
      </c>
      <c r="BA30" s="831"/>
      <c r="BB30" s="831"/>
      <c r="BC30" s="831"/>
      <c r="BD30" s="831"/>
      <c r="BE30" s="832" t="s">
        <v>392</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1711</v>
      </c>
      <c r="R31" s="784"/>
      <c r="S31" s="784"/>
      <c r="T31" s="784"/>
      <c r="U31" s="784"/>
      <c r="V31" s="784">
        <v>1613</v>
      </c>
      <c r="W31" s="784"/>
      <c r="X31" s="784"/>
      <c r="Y31" s="784"/>
      <c r="Z31" s="784"/>
      <c r="AA31" s="784">
        <v>97</v>
      </c>
      <c r="AB31" s="784"/>
      <c r="AC31" s="784"/>
      <c r="AD31" s="784"/>
      <c r="AE31" s="785"/>
      <c r="AF31" s="786">
        <v>2683</v>
      </c>
      <c r="AG31" s="787"/>
      <c r="AH31" s="787"/>
      <c r="AI31" s="787"/>
      <c r="AJ31" s="788"/>
      <c r="AK31" s="834">
        <v>674</v>
      </c>
      <c r="AL31" s="830"/>
      <c r="AM31" s="830"/>
      <c r="AN31" s="830"/>
      <c r="AO31" s="830"/>
      <c r="AP31" s="830">
        <v>2447</v>
      </c>
      <c r="AQ31" s="830"/>
      <c r="AR31" s="830"/>
      <c r="AS31" s="830"/>
      <c r="AT31" s="830"/>
      <c r="AU31" s="830">
        <v>2406</v>
      </c>
      <c r="AV31" s="830"/>
      <c r="AW31" s="830"/>
      <c r="AX31" s="830"/>
      <c r="AY31" s="830"/>
      <c r="AZ31" s="831" t="s">
        <v>487</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1111</v>
      </c>
      <c r="R32" s="784"/>
      <c r="S32" s="784"/>
      <c r="T32" s="784"/>
      <c r="U32" s="784"/>
      <c r="V32" s="784">
        <v>986</v>
      </c>
      <c r="W32" s="784"/>
      <c r="X32" s="784"/>
      <c r="Y32" s="784"/>
      <c r="Z32" s="784"/>
      <c r="AA32" s="784">
        <v>124</v>
      </c>
      <c r="AB32" s="784"/>
      <c r="AC32" s="784"/>
      <c r="AD32" s="784"/>
      <c r="AE32" s="785"/>
      <c r="AF32" s="786">
        <v>950</v>
      </c>
      <c r="AG32" s="787"/>
      <c r="AH32" s="787"/>
      <c r="AI32" s="787"/>
      <c r="AJ32" s="788"/>
      <c r="AK32" s="834">
        <v>798</v>
      </c>
      <c r="AL32" s="830"/>
      <c r="AM32" s="830"/>
      <c r="AN32" s="830"/>
      <c r="AO32" s="830"/>
      <c r="AP32" s="830">
        <v>6953</v>
      </c>
      <c r="AQ32" s="830"/>
      <c r="AR32" s="830"/>
      <c r="AS32" s="830"/>
      <c r="AT32" s="830"/>
      <c r="AU32" s="830">
        <v>6063</v>
      </c>
      <c r="AV32" s="830"/>
      <c r="AW32" s="830"/>
      <c r="AX32" s="830"/>
      <c r="AY32" s="830"/>
      <c r="AZ32" s="831" t="s">
        <v>487</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4960</v>
      </c>
      <c r="AG63" s="844"/>
      <c r="AH63" s="844"/>
      <c r="AI63" s="844"/>
      <c r="AJ63" s="845"/>
      <c r="AK63" s="846"/>
      <c r="AL63" s="841"/>
      <c r="AM63" s="841"/>
      <c r="AN63" s="841"/>
      <c r="AO63" s="841"/>
      <c r="AP63" s="844">
        <v>11471</v>
      </c>
      <c r="AQ63" s="844"/>
      <c r="AR63" s="844"/>
      <c r="AS63" s="844"/>
      <c r="AT63" s="844"/>
      <c r="AU63" s="844">
        <v>9581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546</v>
      </c>
      <c r="C68" s="870"/>
      <c r="D68" s="870"/>
      <c r="E68" s="870"/>
      <c r="F68" s="870"/>
      <c r="G68" s="870"/>
      <c r="H68" s="870"/>
      <c r="I68" s="870"/>
      <c r="J68" s="870"/>
      <c r="K68" s="870"/>
      <c r="L68" s="870"/>
      <c r="M68" s="870"/>
      <c r="N68" s="870"/>
      <c r="O68" s="870"/>
      <c r="P68" s="871"/>
      <c r="Q68" s="872">
        <v>7296</v>
      </c>
      <c r="R68" s="866"/>
      <c r="S68" s="866"/>
      <c r="T68" s="866"/>
      <c r="U68" s="866"/>
      <c r="V68" s="866">
        <v>7096</v>
      </c>
      <c r="W68" s="866"/>
      <c r="X68" s="866"/>
      <c r="Y68" s="866"/>
      <c r="Z68" s="866"/>
      <c r="AA68" s="866">
        <v>82</v>
      </c>
      <c r="AB68" s="866"/>
      <c r="AC68" s="866"/>
      <c r="AD68" s="866"/>
      <c r="AE68" s="866"/>
      <c r="AF68" s="866">
        <v>82</v>
      </c>
      <c r="AG68" s="866"/>
      <c r="AH68" s="866"/>
      <c r="AI68" s="866"/>
      <c r="AJ68" s="866"/>
      <c r="AK68" s="866" t="s">
        <v>554</v>
      </c>
      <c r="AL68" s="866"/>
      <c r="AM68" s="866"/>
      <c r="AN68" s="866"/>
      <c r="AO68" s="866"/>
      <c r="AP68" s="866">
        <v>2202</v>
      </c>
      <c r="AQ68" s="866"/>
      <c r="AR68" s="866"/>
      <c r="AS68" s="866"/>
      <c r="AT68" s="866"/>
      <c r="AU68" s="866">
        <v>233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547</v>
      </c>
      <c r="C69" s="874"/>
      <c r="D69" s="874"/>
      <c r="E69" s="874"/>
      <c r="F69" s="874"/>
      <c r="G69" s="874"/>
      <c r="H69" s="874"/>
      <c r="I69" s="874"/>
      <c r="J69" s="874"/>
      <c r="K69" s="874"/>
      <c r="L69" s="874"/>
      <c r="M69" s="874"/>
      <c r="N69" s="874"/>
      <c r="O69" s="874"/>
      <c r="P69" s="875"/>
      <c r="Q69" s="876">
        <v>519</v>
      </c>
      <c r="R69" s="830"/>
      <c r="S69" s="830"/>
      <c r="T69" s="830"/>
      <c r="U69" s="830"/>
      <c r="V69" s="830">
        <v>488</v>
      </c>
      <c r="W69" s="830"/>
      <c r="X69" s="830"/>
      <c r="Y69" s="830"/>
      <c r="Z69" s="830"/>
      <c r="AA69" s="830">
        <v>31</v>
      </c>
      <c r="AB69" s="830"/>
      <c r="AC69" s="830"/>
      <c r="AD69" s="830"/>
      <c r="AE69" s="830"/>
      <c r="AF69" s="830">
        <v>31</v>
      </c>
      <c r="AG69" s="830"/>
      <c r="AH69" s="830"/>
      <c r="AI69" s="830"/>
      <c r="AJ69" s="830"/>
      <c r="AK69" s="830">
        <v>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548</v>
      </c>
      <c r="C70" s="874"/>
      <c r="D70" s="874"/>
      <c r="E70" s="874"/>
      <c r="F70" s="874"/>
      <c r="G70" s="874"/>
      <c r="H70" s="874"/>
      <c r="I70" s="874"/>
      <c r="J70" s="874"/>
      <c r="K70" s="874"/>
      <c r="L70" s="874"/>
      <c r="M70" s="874"/>
      <c r="N70" s="874"/>
      <c r="O70" s="874"/>
      <c r="P70" s="875"/>
      <c r="Q70" s="876">
        <v>7377</v>
      </c>
      <c r="R70" s="830"/>
      <c r="S70" s="830"/>
      <c r="T70" s="830"/>
      <c r="U70" s="830"/>
      <c r="V70" s="830">
        <v>7132</v>
      </c>
      <c r="W70" s="830"/>
      <c r="X70" s="830"/>
      <c r="Y70" s="830"/>
      <c r="Z70" s="830"/>
      <c r="AA70" s="830">
        <v>245</v>
      </c>
      <c r="AB70" s="830"/>
      <c r="AC70" s="830"/>
      <c r="AD70" s="830"/>
      <c r="AE70" s="830"/>
      <c r="AF70" s="830">
        <v>245</v>
      </c>
      <c r="AG70" s="830"/>
      <c r="AH70" s="830"/>
      <c r="AI70" s="830"/>
      <c r="AJ70" s="830"/>
      <c r="AK70" s="830">
        <v>146</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549</v>
      </c>
      <c r="C71" s="874"/>
      <c r="D71" s="874"/>
      <c r="E71" s="874"/>
      <c r="F71" s="874"/>
      <c r="G71" s="874"/>
      <c r="H71" s="874"/>
      <c r="I71" s="874"/>
      <c r="J71" s="874"/>
      <c r="K71" s="874"/>
      <c r="L71" s="874"/>
      <c r="M71" s="874"/>
      <c r="N71" s="874"/>
      <c r="O71" s="874"/>
      <c r="P71" s="875"/>
      <c r="Q71" s="876">
        <v>8960</v>
      </c>
      <c r="R71" s="830"/>
      <c r="S71" s="830"/>
      <c r="T71" s="830"/>
      <c r="U71" s="830"/>
      <c r="V71" s="830">
        <v>8014</v>
      </c>
      <c r="W71" s="830"/>
      <c r="X71" s="830"/>
      <c r="Y71" s="830"/>
      <c r="Z71" s="830"/>
      <c r="AA71" s="830">
        <v>946</v>
      </c>
      <c r="AB71" s="830"/>
      <c r="AC71" s="830"/>
      <c r="AD71" s="830"/>
      <c r="AE71" s="830"/>
      <c r="AF71" s="830">
        <v>946</v>
      </c>
      <c r="AG71" s="830"/>
      <c r="AH71" s="830"/>
      <c r="AI71" s="830"/>
      <c r="AJ71" s="830"/>
      <c r="AK71" s="830">
        <v>71</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550</v>
      </c>
      <c r="C72" s="874"/>
      <c r="D72" s="874"/>
      <c r="E72" s="874"/>
      <c r="F72" s="874"/>
      <c r="G72" s="874"/>
      <c r="H72" s="874"/>
      <c r="I72" s="874"/>
      <c r="J72" s="874"/>
      <c r="K72" s="874"/>
      <c r="L72" s="874"/>
      <c r="M72" s="874"/>
      <c r="N72" s="874"/>
      <c r="O72" s="874"/>
      <c r="P72" s="875"/>
      <c r="Q72" s="876">
        <v>93</v>
      </c>
      <c r="R72" s="830"/>
      <c r="S72" s="830"/>
      <c r="T72" s="830"/>
      <c r="U72" s="830"/>
      <c r="V72" s="830">
        <v>83</v>
      </c>
      <c r="W72" s="830"/>
      <c r="X72" s="830"/>
      <c r="Y72" s="830"/>
      <c r="Z72" s="830"/>
      <c r="AA72" s="830">
        <v>10</v>
      </c>
      <c r="AB72" s="830"/>
      <c r="AC72" s="830"/>
      <c r="AD72" s="830"/>
      <c r="AE72" s="830"/>
      <c r="AF72" s="830">
        <v>10</v>
      </c>
      <c r="AG72" s="830"/>
      <c r="AH72" s="830"/>
      <c r="AI72" s="830"/>
      <c r="AJ72" s="830"/>
      <c r="AK72" s="830">
        <v>26</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551</v>
      </c>
      <c r="C73" s="874"/>
      <c r="D73" s="874"/>
      <c r="E73" s="874"/>
      <c r="F73" s="874"/>
      <c r="G73" s="874"/>
      <c r="H73" s="874"/>
      <c r="I73" s="874"/>
      <c r="J73" s="874"/>
      <c r="K73" s="874"/>
      <c r="L73" s="874"/>
      <c r="M73" s="874"/>
      <c r="N73" s="874"/>
      <c r="O73" s="874"/>
      <c r="P73" s="875"/>
      <c r="Q73" s="876">
        <v>204</v>
      </c>
      <c r="R73" s="830"/>
      <c r="S73" s="830"/>
      <c r="T73" s="830"/>
      <c r="U73" s="830"/>
      <c r="V73" s="830">
        <v>196</v>
      </c>
      <c r="W73" s="830"/>
      <c r="X73" s="830"/>
      <c r="Y73" s="830"/>
      <c r="Z73" s="830"/>
      <c r="AA73" s="830">
        <v>8</v>
      </c>
      <c r="AB73" s="830"/>
      <c r="AC73" s="830"/>
      <c r="AD73" s="830"/>
      <c r="AE73" s="830"/>
      <c r="AF73" s="830">
        <v>8</v>
      </c>
      <c r="AG73" s="830"/>
      <c r="AH73" s="830"/>
      <c r="AI73" s="830"/>
      <c r="AJ73" s="830"/>
      <c r="AK73" s="830">
        <v>6</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552</v>
      </c>
      <c r="C74" s="874"/>
      <c r="D74" s="874"/>
      <c r="E74" s="874"/>
      <c r="F74" s="874"/>
      <c r="G74" s="874"/>
      <c r="H74" s="874"/>
      <c r="I74" s="874"/>
      <c r="J74" s="874"/>
      <c r="K74" s="874"/>
      <c r="L74" s="874"/>
      <c r="M74" s="874"/>
      <c r="N74" s="874"/>
      <c r="O74" s="874"/>
      <c r="P74" s="875"/>
      <c r="Q74" s="876">
        <v>167296</v>
      </c>
      <c r="R74" s="830"/>
      <c r="S74" s="830"/>
      <c r="T74" s="830"/>
      <c r="U74" s="830"/>
      <c r="V74" s="830">
        <v>163708</v>
      </c>
      <c r="W74" s="830"/>
      <c r="X74" s="830"/>
      <c r="Y74" s="830"/>
      <c r="Z74" s="830"/>
      <c r="AA74" s="830">
        <v>3589</v>
      </c>
      <c r="AB74" s="830"/>
      <c r="AC74" s="830"/>
      <c r="AD74" s="830"/>
      <c r="AE74" s="830"/>
      <c r="AF74" s="830">
        <v>3589</v>
      </c>
      <c r="AG74" s="830"/>
      <c r="AH74" s="830"/>
      <c r="AI74" s="830"/>
      <c r="AJ74" s="830"/>
      <c r="AK74" s="830">
        <v>1245</v>
      </c>
      <c r="AL74" s="830"/>
      <c r="AM74" s="830"/>
      <c r="AN74" s="830"/>
      <c r="AO74" s="830"/>
      <c r="AP74" s="830" t="s">
        <v>554</v>
      </c>
      <c r="AQ74" s="830"/>
      <c r="AR74" s="830"/>
      <c r="AS74" s="830"/>
      <c r="AT74" s="830"/>
      <c r="AU74" s="830" t="s">
        <v>554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553</v>
      </c>
      <c r="C75" s="874"/>
      <c r="D75" s="874"/>
      <c r="E75" s="874"/>
      <c r="F75" s="874"/>
      <c r="G75" s="874"/>
      <c r="H75" s="874"/>
      <c r="I75" s="874"/>
      <c r="J75" s="874"/>
      <c r="K75" s="874"/>
      <c r="L75" s="874"/>
      <c r="M75" s="874"/>
      <c r="N75" s="874"/>
      <c r="O75" s="874"/>
      <c r="P75" s="875"/>
      <c r="Q75" s="877">
        <v>172</v>
      </c>
      <c r="R75" s="878"/>
      <c r="S75" s="878"/>
      <c r="T75" s="878"/>
      <c r="U75" s="834"/>
      <c r="V75" s="879">
        <v>168</v>
      </c>
      <c r="W75" s="878"/>
      <c r="X75" s="878"/>
      <c r="Y75" s="878"/>
      <c r="Z75" s="834"/>
      <c r="AA75" s="879">
        <v>4</v>
      </c>
      <c r="AB75" s="878"/>
      <c r="AC75" s="878"/>
      <c r="AD75" s="878"/>
      <c r="AE75" s="834"/>
      <c r="AF75" s="879">
        <v>4</v>
      </c>
      <c r="AG75" s="878"/>
      <c r="AH75" s="878"/>
      <c r="AI75" s="878"/>
      <c r="AJ75" s="834"/>
      <c r="AK75" s="879" t="s">
        <v>554</v>
      </c>
      <c r="AL75" s="878"/>
      <c r="AM75" s="878"/>
      <c r="AN75" s="878"/>
      <c r="AO75" s="834"/>
      <c r="AP75" s="879">
        <v>25</v>
      </c>
      <c r="AQ75" s="878"/>
      <c r="AR75" s="878"/>
      <c r="AS75" s="878"/>
      <c r="AT75" s="834"/>
      <c r="AU75" s="879">
        <v>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4915</v>
      </c>
      <c r="AG88" s="844"/>
      <c r="AH88" s="844"/>
      <c r="AI88" s="844"/>
      <c r="AJ88" s="844"/>
      <c r="AK88" s="841"/>
      <c r="AL88" s="841"/>
      <c r="AM88" s="841"/>
      <c r="AN88" s="841"/>
      <c r="AO88" s="841"/>
      <c r="AP88" s="844">
        <v>2226</v>
      </c>
      <c r="AQ88" s="844"/>
      <c r="AR88" s="844"/>
      <c r="AS88" s="844"/>
      <c r="AT88" s="844"/>
      <c r="AU88" s="844">
        <v>235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3052759</v>
      </c>
      <c r="AB110" s="900"/>
      <c r="AC110" s="900"/>
      <c r="AD110" s="900"/>
      <c r="AE110" s="901"/>
      <c r="AF110" s="902">
        <v>2821967</v>
      </c>
      <c r="AG110" s="900"/>
      <c r="AH110" s="900"/>
      <c r="AI110" s="900"/>
      <c r="AJ110" s="901"/>
      <c r="AK110" s="902">
        <v>2741579</v>
      </c>
      <c r="AL110" s="900"/>
      <c r="AM110" s="900"/>
      <c r="AN110" s="900"/>
      <c r="AO110" s="901"/>
      <c r="AP110" s="903">
        <v>29.1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17228637</v>
      </c>
      <c r="BR110" s="931"/>
      <c r="BS110" s="931"/>
      <c r="BT110" s="931"/>
      <c r="BU110" s="931"/>
      <c r="BV110" s="931">
        <v>15249862</v>
      </c>
      <c r="BW110" s="931"/>
      <c r="BX110" s="931"/>
      <c r="BY110" s="931"/>
      <c r="BZ110" s="931"/>
      <c r="CA110" s="931">
        <v>13437207</v>
      </c>
      <c r="CB110" s="931"/>
      <c r="CC110" s="931"/>
      <c r="CD110" s="931"/>
      <c r="CE110" s="931"/>
      <c r="CF110" s="944">
        <v>142.5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20821</v>
      </c>
      <c r="BR111" s="926"/>
      <c r="BS111" s="926"/>
      <c r="BT111" s="926"/>
      <c r="BU111" s="926"/>
      <c r="BV111" s="926">
        <v>27168</v>
      </c>
      <c r="BW111" s="926"/>
      <c r="BX111" s="926"/>
      <c r="BY111" s="926"/>
      <c r="BZ111" s="926"/>
      <c r="CA111" s="926">
        <v>26071</v>
      </c>
      <c r="CB111" s="926"/>
      <c r="CC111" s="926"/>
      <c r="CD111" s="926"/>
      <c r="CE111" s="926"/>
      <c r="CF111" s="920">
        <v>0.3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11067619</v>
      </c>
      <c r="BR112" s="926"/>
      <c r="BS112" s="926"/>
      <c r="BT112" s="926"/>
      <c r="BU112" s="926"/>
      <c r="BV112" s="926">
        <v>10215601</v>
      </c>
      <c r="BW112" s="926"/>
      <c r="BX112" s="926"/>
      <c r="BY112" s="926"/>
      <c r="BZ112" s="926"/>
      <c r="CA112" s="926">
        <v>9580789</v>
      </c>
      <c r="CB112" s="926"/>
      <c r="CC112" s="926"/>
      <c r="CD112" s="926"/>
      <c r="CE112" s="926"/>
      <c r="CF112" s="920">
        <v>101.6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955774</v>
      </c>
      <c r="AB113" s="938"/>
      <c r="AC113" s="938"/>
      <c r="AD113" s="938"/>
      <c r="AE113" s="939"/>
      <c r="AF113" s="940">
        <v>969302</v>
      </c>
      <c r="AG113" s="938"/>
      <c r="AH113" s="938"/>
      <c r="AI113" s="938"/>
      <c r="AJ113" s="939"/>
      <c r="AK113" s="940">
        <v>955637</v>
      </c>
      <c r="AL113" s="938"/>
      <c r="AM113" s="938"/>
      <c r="AN113" s="938"/>
      <c r="AO113" s="939"/>
      <c r="AP113" s="941">
        <v>10.1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273034</v>
      </c>
      <c r="BR113" s="926"/>
      <c r="BS113" s="926"/>
      <c r="BT113" s="926"/>
      <c r="BU113" s="926"/>
      <c r="BV113" s="926">
        <v>195050</v>
      </c>
      <c r="BW113" s="926"/>
      <c r="BX113" s="926"/>
      <c r="BY113" s="926"/>
      <c r="BZ113" s="926"/>
      <c r="CA113" s="926">
        <v>234546</v>
      </c>
      <c r="CB113" s="926"/>
      <c r="CC113" s="926"/>
      <c r="CD113" s="926"/>
      <c r="CE113" s="926"/>
      <c r="CF113" s="920">
        <v>2.5</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93542</v>
      </c>
      <c r="AB114" s="959"/>
      <c r="AC114" s="959"/>
      <c r="AD114" s="959"/>
      <c r="AE114" s="960"/>
      <c r="AF114" s="961">
        <v>79594</v>
      </c>
      <c r="AG114" s="959"/>
      <c r="AH114" s="959"/>
      <c r="AI114" s="959"/>
      <c r="AJ114" s="960"/>
      <c r="AK114" s="961">
        <v>69727</v>
      </c>
      <c r="AL114" s="959"/>
      <c r="AM114" s="959"/>
      <c r="AN114" s="959"/>
      <c r="AO114" s="960"/>
      <c r="AP114" s="962">
        <v>0.7</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2101300</v>
      </c>
      <c r="BR114" s="926"/>
      <c r="BS114" s="926"/>
      <c r="BT114" s="926"/>
      <c r="BU114" s="926"/>
      <c r="BV114" s="926">
        <v>2146625</v>
      </c>
      <c r="BW114" s="926"/>
      <c r="BX114" s="926"/>
      <c r="BY114" s="926"/>
      <c r="BZ114" s="926"/>
      <c r="CA114" s="926">
        <v>2210863</v>
      </c>
      <c r="CB114" s="926"/>
      <c r="CC114" s="926"/>
      <c r="CD114" s="926"/>
      <c r="CE114" s="926"/>
      <c r="CF114" s="920">
        <v>23.4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46763</v>
      </c>
      <c r="AB115" s="938"/>
      <c r="AC115" s="938"/>
      <c r="AD115" s="938"/>
      <c r="AE115" s="939"/>
      <c r="AF115" s="940">
        <v>42361</v>
      </c>
      <c r="AG115" s="938"/>
      <c r="AH115" s="938"/>
      <c r="AI115" s="938"/>
      <c r="AJ115" s="939"/>
      <c r="AK115" s="940">
        <v>54956</v>
      </c>
      <c r="AL115" s="938"/>
      <c r="AM115" s="938"/>
      <c r="AN115" s="938"/>
      <c r="AO115" s="939"/>
      <c r="AP115" s="941">
        <v>0.6</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4148838</v>
      </c>
      <c r="AB117" s="979"/>
      <c r="AC117" s="979"/>
      <c r="AD117" s="979"/>
      <c r="AE117" s="980"/>
      <c r="AF117" s="981">
        <v>3913224</v>
      </c>
      <c r="AG117" s="979"/>
      <c r="AH117" s="979"/>
      <c r="AI117" s="979"/>
      <c r="AJ117" s="980"/>
      <c r="AK117" s="981">
        <v>3821899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441</v>
      </c>
      <c r="BP119" s="1005"/>
      <c r="BQ119" s="999">
        <v>30691411</v>
      </c>
      <c r="BR119" s="1000"/>
      <c r="BS119" s="1000"/>
      <c r="BT119" s="1000"/>
      <c r="BU119" s="1000"/>
      <c r="BV119" s="1000">
        <v>27834306</v>
      </c>
      <c r="BW119" s="1000"/>
      <c r="BX119" s="1000"/>
      <c r="BY119" s="1000"/>
      <c r="BZ119" s="1000"/>
      <c r="CA119" s="1000">
        <v>25489476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20821</v>
      </c>
      <c r="DH119" s="986"/>
      <c r="DI119" s="986"/>
      <c r="DJ119" s="986"/>
      <c r="DK119" s="987"/>
      <c r="DL119" s="985">
        <v>27168</v>
      </c>
      <c r="DM119" s="986"/>
      <c r="DN119" s="986"/>
      <c r="DO119" s="986"/>
      <c r="DP119" s="987"/>
      <c r="DQ119" s="985">
        <v>26071</v>
      </c>
      <c r="DR119" s="986"/>
      <c r="DS119" s="986"/>
      <c r="DT119" s="986"/>
      <c r="DU119" s="987"/>
      <c r="DV119" s="988">
        <v>0.3</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5693413</v>
      </c>
      <c r="BR120" s="931"/>
      <c r="BS120" s="931"/>
      <c r="BT120" s="931"/>
      <c r="BU120" s="931"/>
      <c r="BV120" s="931">
        <v>4757430</v>
      </c>
      <c r="BW120" s="931"/>
      <c r="BX120" s="931"/>
      <c r="BY120" s="931"/>
      <c r="BZ120" s="931"/>
      <c r="CA120" s="931">
        <v>4282993</v>
      </c>
      <c r="CB120" s="931"/>
      <c r="CC120" s="931"/>
      <c r="CD120" s="931"/>
      <c r="CE120" s="931"/>
      <c r="CF120" s="944">
        <v>45.4</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6895479</v>
      </c>
      <c r="DH120" s="931"/>
      <c r="DI120" s="931"/>
      <c r="DJ120" s="931"/>
      <c r="DK120" s="931"/>
      <c r="DL120" s="931">
        <v>6380846</v>
      </c>
      <c r="DM120" s="931"/>
      <c r="DN120" s="931"/>
      <c r="DO120" s="931"/>
      <c r="DP120" s="931"/>
      <c r="DQ120" s="931">
        <v>6063100</v>
      </c>
      <c r="DR120" s="931"/>
      <c r="DS120" s="931"/>
      <c r="DT120" s="931"/>
      <c r="DU120" s="931"/>
      <c r="DV120" s="932">
        <v>64.3</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8574</v>
      </c>
      <c r="BR121" s="926"/>
      <c r="BS121" s="926"/>
      <c r="BT121" s="926"/>
      <c r="BU121" s="926"/>
      <c r="BV121" s="926">
        <v>832</v>
      </c>
      <c r="BW121" s="926"/>
      <c r="BX121" s="926"/>
      <c r="BY121" s="926"/>
      <c r="BZ121" s="926"/>
      <c r="CA121" s="926">
        <v>747</v>
      </c>
      <c r="CB121" s="926"/>
      <c r="CC121" s="926"/>
      <c r="CD121" s="926"/>
      <c r="CE121" s="926"/>
      <c r="CF121" s="920">
        <v>0</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2729726</v>
      </c>
      <c r="DH121" s="926"/>
      <c r="DI121" s="926"/>
      <c r="DJ121" s="926"/>
      <c r="DK121" s="926"/>
      <c r="DL121" s="926">
        <v>2548751</v>
      </c>
      <c r="DM121" s="926"/>
      <c r="DN121" s="926"/>
      <c r="DO121" s="926"/>
      <c r="DP121" s="926"/>
      <c r="DQ121" s="926">
        <v>2405672</v>
      </c>
      <c r="DR121" s="926"/>
      <c r="DS121" s="926"/>
      <c r="DT121" s="926"/>
      <c r="DU121" s="926"/>
      <c r="DV121" s="927">
        <v>25.5</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20234701</v>
      </c>
      <c r="BR122" s="1000"/>
      <c r="BS122" s="1000"/>
      <c r="BT122" s="1000"/>
      <c r="BU122" s="1000"/>
      <c r="BV122" s="1000">
        <v>19711306</v>
      </c>
      <c r="BW122" s="1000"/>
      <c r="BX122" s="1000"/>
      <c r="BY122" s="1000"/>
      <c r="BZ122" s="1000"/>
      <c r="CA122" s="1000">
        <v>18169270</v>
      </c>
      <c r="CB122" s="1000"/>
      <c r="CC122" s="1000"/>
      <c r="CD122" s="1000"/>
      <c r="CE122" s="1000"/>
      <c r="CF122" s="1017">
        <v>192.7</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1442414</v>
      </c>
      <c r="DH122" s="926"/>
      <c r="DI122" s="926"/>
      <c r="DJ122" s="926"/>
      <c r="DK122" s="926"/>
      <c r="DL122" s="926">
        <v>1286004</v>
      </c>
      <c r="DM122" s="926"/>
      <c r="DN122" s="926"/>
      <c r="DO122" s="926"/>
      <c r="DP122" s="926"/>
      <c r="DQ122" s="926">
        <v>1112017</v>
      </c>
      <c r="DR122" s="926"/>
      <c r="DS122" s="926"/>
      <c r="DT122" s="926"/>
      <c r="DU122" s="926"/>
      <c r="DV122" s="927">
        <v>11.8</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449</v>
      </c>
      <c r="BP123" s="1005"/>
      <c r="BQ123" s="1063">
        <v>25936688</v>
      </c>
      <c r="BR123" s="1064"/>
      <c r="BS123" s="1064"/>
      <c r="BT123" s="1064"/>
      <c r="BU123" s="1064"/>
      <c r="BV123" s="1064">
        <v>24469568</v>
      </c>
      <c r="BW123" s="1064"/>
      <c r="BX123" s="1064"/>
      <c r="BY123" s="1064"/>
      <c r="BZ123" s="1064"/>
      <c r="CA123" s="1064">
        <v>22453010</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48.9</v>
      </c>
      <c r="BR124" s="1027"/>
      <c r="BS124" s="1027"/>
      <c r="BT124" s="1027"/>
      <c r="BU124" s="1027"/>
      <c r="BV124" s="1027">
        <v>35.9</v>
      </c>
      <c r="BW124" s="1027"/>
      <c r="BX124" s="1027"/>
      <c r="BY124" s="1027"/>
      <c r="BZ124" s="1027"/>
      <c r="CA124" s="1027">
        <v>32.200000000000003</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4823</v>
      </c>
      <c r="AB126" s="959"/>
      <c r="AC126" s="959"/>
      <c r="AD126" s="959"/>
      <c r="AE126" s="960"/>
      <c r="AF126" s="961">
        <v>4128</v>
      </c>
      <c r="AG126" s="959"/>
      <c r="AH126" s="959"/>
      <c r="AI126" s="959"/>
      <c r="AJ126" s="960"/>
      <c r="AK126" s="961">
        <v>4007</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41940</v>
      </c>
      <c r="AB127" s="959"/>
      <c r="AC127" s="959"/>
      <c r="AD127" s="959"/>
      <c r="AE127" s="960"/>
      <c r="AF127" s="961">
        <v>38233</v>
      </c>
      <c r="AG127" s="959"/>
      <c r="AH127" s="959"/>
      <c r="AI127" s="959"/>
      <c r="AJ127" s="960"/>
      <c r="AK127" s="961">
        <v>50949</v>
      </c>
      <c r="AL127" s="959"/>
      <c r="AM127" s="959"/>
      <c r="AN127" s="959"/>
      <c r="AO127" s="960"/>
      <c r="AP127" s="962">
        <v>0.5</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16283</v>
      </c>
      <c r="AB128" s="1046"/>
      <c r="AC128" s="1046"/>
      <c r="AD128" s="1046"/>
      <c r="AE128" s="1047"/>
      <c r="AF128" s="1048">
        <v>7854</v>
      </c>
      <c r="AG128" s="1046"/>
      <c r="AH128" s="1046"/>
      <c r="AI128" s="1046"/>
      <c r="AJ128" s="1047"/>
      <c r="AK128" s="1048">
        <v>412</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13.06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12173531</v>
      </c>
      <c r="AB129" s="959"/>
      <c r="AC129" s="959"/>
      <c r="AD129" s="959"/>
      <c r="AE129" s="960"/>
      <c r="AF129" s="961">
        <v>11810936</v>
      </c>
      <c r="AG129" s="959"/>
      <c r="AH129" s="959"/>
      <c r="AI129" s="959"/>
      <c r="AJ129" s="960"/>
      <c r="AK129" s="961">
        <v>11921390</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18.059999999999999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2457118</v>
      </c>
      <c r="AB130" s="959"/>
      <c r="AC130" s="959"/>
      <c r="AD130" s="959"/>
      <c r="AE130" s="960"/>
      <c r="AF130" s="961">
        <v>2462548</v>
      </c>
      <c r="AG130" s="959"/>
      <c r="AH130" s="959"/>
      <c r="AI130" s="959"/>
      <c r="AJ130" s="960"/>
      <c r="AK130" s="961">
        <v>2493029</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15.5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9716413</v>
      </c>
      <c r="AB131" s="986"/>
      <c r="AC131" s="986"/>
      <c r="AD131" s="986"/>
      <c r="AE131" s="987"/>
      <c r="AF131" s="985">
        <v>9348388</v>
      </c>
      <c r="AG131" s="986"/>
      <c r="AH131" s="986"/>
      <c r="AI131" s="986"/>
      <c r="AJ131" s="987"/>
      <c r="AK131" s="985">
        <v>9428361</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v>32.200000000000003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17.24336954</v>
      </c>
      <c r="AB132" s="1097"/>
      <c r="AC132" s="1097"/>
      <c r="AD132" s="1097"/>
      <c r="AE132" s="1098"/>
      <c r="AF132" s="1099">
        <v>15.43391224</v>
      </c>
      <c r="AG132" s="1097"/>
      <c r="AH132" s="1097"/>
      <c r="AI132" s="1097"/>
      <c r="AJ132" s="1098"/>
      <c r="AK132" s="1099">
        <v>14.090020519999999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16.899999999999999</v>
      </c>
      <c r="AB133" s="1080"/>
      <c r="AC133" s="1080"/>
      <c r="AD133" s="1080"/>
      <c r="AE133" s="1081"/>
      <c r="AF133" s="1079">
        <v>16.3</v>
      </c>
      <c r="AG133" s="1080"/>
      <c r="AH133" s="1080"/>
      <c r="AI133" s="1080"/>
      <c r="AJ133" s="1081"/>
      <c r="AK133" s="1079">
        <v>15.5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oBLQLgk7W1NtVbLRMZpu93/GX3qr9FrDRjIh6ZMgp03Q50XsuFRf/21LukVbsiSR4ue7JMb7dfuDrhQuBjhKA==" saltValue="+4+PM9vdYR/nC+uza6Og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CQ50" sqref="CQ5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Lq65csd00f1NNp1gMv+cj4zAPe0cPdhyavrVtf7x2tMOV5iBNUEdz8VSaUi1GKSi8OWQGzq4i1ezmXJSpTPLg==" saltValue="heoo5hvEFcwCI8J6xGiY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rgSnwWzGVnuqLS3EdSUU9gOX5NlP8zsK4FlJTJnldpGUbuJsuOTz5x+s2lohznq4Ey50dlOTf1Se5GwCS+yg==" saltValue="n93DKVjHSkKO6KtTmVn3B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zoomScale="80" zoomScaleSheetLayoutView="8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2643335</v>
      </c>
      <c r="AP9" s="281">
        <v>112286</v>
      </c>
      <c r="AQ9" s="282">
        <v>97843</v>
      </c>
      <c r="AR9" s="283">
        <v>14.8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534272</v>
      </c>
      <c r="AP10" s="284">
        <v>22695</v>
      </c>
      <c r="AQ10" s="285">
        <v>9606</v>
      </c>
      <c r="AR10" s="286">
        <v>136.30000000000001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336832</v>
      </c>
      <c r="AP11" s="284">
        <v>14308</v>
      </c>
      <c r="AQ11" s="285">
        <v>1489</v>
      </c>
      <c r="AR11" s="286">
        <v>860.9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32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46281</v>
      </c>
      <c r="AP13" s="284">
        <v>1966</v>
      </c>
      <c r="AQ13" s="285">
        <v>3914</v>
      </c>
      <c r="AR13" s="286">
        <v>-49.8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48870</v>
      </c>
      <c r="AP14" s="284">
        <v>2076</v>
      </c>
      <c r="AQ14" s="285">
        <v>2436</v>
      </c>
      <c r="AR14" s="286">
        <v>-14.8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-176202</v>
      </c>
      <c r="AP15" s="284">
        <v>-7485</v>
      </c>
      <c r="AQ15" s="285">
        <v>-5849</v>
      </c>
      <c r="AR15" s="286">
        <v>28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3433388</v>
      </c>
      <c r="AP16" s="284">
        <v>145847</v>
      </c>
      <c r="AQ16" s="285">
        <v>109470</v>
      </c>
      <c r="AR16" s="286">
        <v>33.200000000000003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11.55</v>
      </c>
      <c r="AP21" s="298">
        <v>10.17</v>
      </c>
      <c r="AQ21" s="299">
        <v>1.38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96.9</v>
      </c>
      <c r="AP22" s="303">
        <v>97.1</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2741579</v>
      </c>
      <c r="AP32" s="312">
        <v>116460</v>
      </c>
      <c r="AQ32" s="313">
        <v>69401</v>
      </c>
      <c r="AR32" s="314">
        <v>67.8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v>9</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955637</v>
      </c>
      <c r="AP35" s="312">
        <v>40595</v>
      </c>
      <c r="AQ35" s="313">
        <v>18088</v>
      </c>
      <c r="AR35" s="314">
        <v>124.4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69727</v>
      </c>
      <c r="AP36" s="312">
        <v>2962</v>
      </c>
      <c r="AQ36" s="313">
        <v>3145</v>
      </c>
      <c r="AR36" s="314">
        <v>-5.8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54956</v>
      </c>
      <c r="AP37" s="312">
        <v>2334</v>
      </c>
      <c r="AQ37" s="313">
        <v>424</v>
      </c>
      <c r="AR37" s="314">
        <v>450.5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3</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-412</v>
      </c>
      <c r="AP39" s="312">
        <v>-18</v>
      </c>
      <c r="AQ39" s="313">
        <v>-2976</v>
      </c>
      <c r="AR39" s="314">
        <v>-99.4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-2493029</v>
      </c>
      <c r="AP40" s="312">
        <v>-105902</v>
      </c>
      <c r="AQ40" s="313">
        <v>-62148</v>
      </c>
      <c r="AR40" s="314">
        <v>70.400000000000006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1328458</v>
      </c>
      <c r="AP41" s="312">
        <v>56432</v>
      </c>
      <c r="AQ41" s="313">
        <v>25946</v>
      </c>
      <c r="AR41" s="314">
        <v>117.5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2989600</v>
      </c>
      <c r="AN51" s="334">
        <v>118278</v>
      </c>
      <c r="AO51" s="335">
        <v>-28.7</v>
      </c>
      <c r="AP51" s="336">
        <v>132981</v>
      </c>
      <c r="AQ51" s="337">
        <v>58.7</v>
      </c>
      <c r="AR51" s="338">
        <v>-87.4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1116795</v>
      </c>
      <c r="AN52" s="342">
        <v>44184</v>
      </c>
      <c r="AO52" s="343">
        <v>-38.4</v>
      </c>
      <c r="AP52" s="344">
        <v>56973</v>
      </c>
      <c r="AQ52" s="345">
        <v>9.1999999999999993</v>
      </c>
      <c r="AR52" s="346">
        <v>-47.6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2928949</v>
      </c>
      <c r="AN53" s="334">
        <v>118160</v>
      </c>
      <c r="AO53" s="335">
        <v>-0.1</v>
      </c>
      <c r="AP53" s="336">
        <v>128523</v>
      </c>
      <c r="AQ53" s="337">
        <v>-3.4</v>
      </c>
      <c r="AR53" s="338">
        <v>3.3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1860437</v>
      </c>
      <c r="AN54" s="342">
        <v>75054</v>
      </c>
      <c r="AO54" s="343">
        <v>69.900000000000006</v>
      </c>
      <c r="AP54" s="344">
        <v>56792</v>
      </c>
      <c r="AQ54" s="345">
        <v>-0.3</v>
      </c>
      <c r="AR54" s="346">
        <v>70.2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3907650</v>
      </c>
      <c r="AN55" s="334">
        <v>160895</v>
      </c>
      <c r="AO55" s="335">
        <v>36.200000000000003</v>
      </c>
      <c r="AP55" s="336">
        <v>92919</v>
      </c>
      <c r="AQ55" s="337">
        <v>-27.7</v>
      </c>
      <c r="AR55" s="338">
        <v>63.9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3175129</v>
      </c>
      <c r="AN56" s="342">
        <v>130734</v>
      </c>
      <c r="AO56" s="343">
        <v>74.2</v>
      </c>
      <c r="AP56" s="344">
        <v>54128</v>
      </c>
      <c r="AQ56" s="345">
        <v>-4.7</v>
      </c>
      <c r="AR56" s="346">
        <v>78.900000000000006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1913934</v>
      </c>
      <c r="AN57" s="334">
        <v>79830</v>
      </c>
      <c r="AO57" s="335">
        <v>-50.4</v>
      </c>
      <c r="AP57" s="336">
        <v>103663</v>
      </c>
      <c r="AQ57" s="337">
        <v>11.6</v>
      </c>
      <c r="AR57" s="338">
        <v>-62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538918</v>
      </c>
      <c r="AN58" s="342">
        <v>22478</v>
      </c>
      <c r="AO58" s="343">
        <v>-82.8</v>
      </c>
      <c r="AP58" s="344">
        <v>64346</v>
      </c>
      <c r="AQ58" s="345">
        <v>18.899999999999999</v>
      </c>
      <c r="AR58" s="346">
        <v>-101.7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1569287</v>
      </c>
      <c r="AN59" s="334">
        <v>66662</v>
      </c>
      <c r="AO59" s="335">
        <v>-16.5</v>
      </c>
      <c r="AP59" s="336">
        <v>92012</v>
      </c>
      <c r="AQ59" s="337">
        <v>-11.2</v>
      </c>
      <c r="AR59" s="338">
        <v>-5.3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872701</v>
      </c>
      <c r="AN60" s="342">
        <v>37072</v>
      </c>
      <c r="AO60" s="343">
        <v>64.900000000000006</v>
      </c>
      <c r="AP60" s="344">
        <v>61382</v>
      </c>
      <c r="AQ60" s="345">
        <v>-4.5999999999999996</v>
      </c>
      <c r="AR60" s="346">
        <v>69.5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2661884</v>
      </c>
      <c r="AN61" s="349">
        <v>108765</v>
      </c>
      <c r="AO61" s="350">
        <v>-11.9</v>
      </c>
      <c r="AP61" s="351">
        <v>110020</v>
      </c>
      <c r="AQ61" s="352">
        <v>5.6</v>
      </c>
      <c r="AR61" s="338">
        <v>-17.5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1512796</v>
      </c>
      <c r="AN62" s="342">
        <v>61904</v>
      </c>
      <c r="AO62" s="343">
        <v>17.600000000000001</v>
      </c>
      <c r="AP62" s="344">
        <v>58724</v>
      </c>
      <c r="AQ62" s="345">
        <v>3.7</v>
      </c>
      <c r="AR62" s="346">
        <v>13.9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bdorhrUYg1hkGbzRnoZrPn/yINr5jcIZZfDeZQmMwu4LsHc96pZRcHXH1tXBQt7g1YBzuG8ANFrcbYb+1OvKWQ==" saltValue="huiUDlvM8Qo1dpj27w3x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Y94" zoomScale="80" zoomScaleNormal="80" zoomScaleSheetLayoutView="55" workbookViewId="0">
      <selection activeCell="AD64" sqref="AD64:AE64"/>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Rfy9pVrk/JuAO0WMy7StR1bDWZHuJF+q9P9pJs4lcRq/hRvwTo1Vmul/KfHKCv68a4HdWf87c14vkJl9kq+jqg==" saltValue="KH85v1i6CndASfy/rGD10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3" zoomScale="80" zoomScaleNormal="80" zoomScaleSheetLayoutView="55" workbookViewId="0">
      <selection activeCell="CT76" sqref="CT7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09gO/cAfXX31Zylqz2VySiSlAv1cf3PzB9/BheY5OotnHH0IhOT8YHse4da5azP9mAlzybVdCLhqOYLRh35G8w==" saltValue="oZkRevaBYFEiP7vABBz0+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10" zoomScale="60" zoomScaleNormal="60"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23.4</v>
      </c>
      <c r="G47" s="12">
        <v>19.100000000000001</v>
      </c>
      <c r="H47" s="12">
        <v>18.55</v>
      </c>
      <c r="I47" s="12">
        <v>15.53</v>
      </c>
      <c r="J47" s="13">
        <v>15.49</v>
      </c>
    </row>
    <row r="48" spans="2:10" ht="57.75" customHeight="1" x14ac:dyDescent="0.2">
      <c r="B48" s="14"/>
      <c r="C48" s="1141" t="s">
        <v>4</v>
      </c>
      <c r="D48" s="1141"/>
      <c r="E48" s="1142"/>
      <c r="F48" s="15">
        <v>5.0999999999999996</v>
      </c>
      <c r="G48" s="16">
        <v>5.22</v>
      </c>
      <c r="H48" s="16">
        <v>4.22</v>
      </c>
      <c r="I48" s="16">
        <v>4.17</v>
      </c>
      <c r="J48" s="17">
        <v>5.87</v>
      </c>
    </row>
    <row r="49" spans="2:10" ht="57.75" customHeight="1" thickBot="1" x14ac:dyDescent="0.25">
      <c r="B49" s="18"/>
      <c r="C49" s="1143" t="s">
        <v>5</v>
      </c>
      <c r="D49" s="1143"/>
      <c r="E49" s="1144"/>
      <c r="F49" s="19" t="s">
        <v>530</v>
      </c>
      <c r="G49" s="20" t="s">
        <v>531</v>
      </c>
      <c r="H49" s="20">
        <v>0.28000000000000003</v>
      </c>
      <c r="I49" s="20" t="s">
        <v>532</v>
      </c>
      <c r="J49" s="21">
        <v>1.85</v>
      </c>
    </row>
    <row r="50" spans="2:10" ht="13.2" x14ac:dyDescent="0.2"/>
  </sheetData>
  <sheetProtection algorithmName="SHA-512" hashValue="MEvtPPpNn7NRw33b0F0o6Xl5yNyk9u3sRHff8DsaQIJJ0vDqwgLup3INUZ0n3bvSbXhLhHbtyVvjQ1+QHJ2TQw==" saltValue="BftUoEHSjNjd+RpQ1dRk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光</cp:lastModifiedBy>
  <cp:lastPrinted>2025-03-21T04:01:36Z</cp:lastPrinted>
  <dcterms:created xsi:type="dcterms:W3CDTF">2025-02-19T00:34:19Z</dcterms:created>
  <dcterms:modified xsi:type="dcterms:W3CDTF">2025-03-28T04:08:39Z</dcterms:modified>
  <cp:category/>
</cp:coreProperties>
</file>