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AM36" i="9"/>
  <c r="C36" i="9"/>
  <c r="CO35" i="9"/>
  <c r="BW35" i="9"/>
  <c r="C35" i="9"/>
  <c r="CO34" i="9"/>
  <c r="BW34" i="9"/>
  <c r="U34" i="9"/>
  <c r="C34" i="9"/>
  <c r="U35" i="9" l="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AM34" i="9"/>
  <c r="AM35" i="9" s="1"/>
</calcChain>
</file>

<file path=xl/sharedStrings.xml><?xml version="1.0" encoding="utf-8"?>
<sst xmlns="http://schemas.openxmlformats.org/spreadsheetml/2006/main" count="941" uniqueCount="538">
  <si>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</si>
  <si>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</si>
  <si>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</si>
  <si>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</si>
  <si>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</si>
  <si>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</si>
  <si>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</si>
  <si>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</si>
  <si>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</si>
  <si>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</si>
  <si>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</si>
  <si>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</si>
  <si>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</si>
  <si>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</si>
  <si>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</si>
  <si>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</si>
  <si>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</si>
  <si>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</si>
  <si>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</si>
  <si>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</si>
  <si>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</si>
  <si>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</si>
  <si>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</si>
  <si>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</si>
  <si>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</si>
  <si>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</si>
  <si>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</si>
  <si>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</si>
  <si>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</si>
  <si>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</si>
  <si>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</si>
  <si>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</si>
  <si>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</si>
  <si>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</si>
  <si>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</si>
  <si>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</si>
  <si>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</si>
  <si>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</si>
  <si>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</si>
  <si>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</si>
  <si>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</si>
  <si>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</si>
  <si>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</si>
  <si>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</si>
  <si>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</si>
  <si>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</si>
  <si>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</si>
  <si>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</si>
  <si>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</si>
  <si>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</si>
  <si>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</si>
  <si>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</si>
  <si>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</si>
  <si>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</si>
  <si>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</si>
  <si>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</si>
  <si>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</si>
  <si>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</si>
  <si>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</si>
  <si>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</si>
  <si>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</si>
  <si>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</si>
  <si>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</si>
  <si>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</si>
  <si>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</si>
  <si>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</si>
  <si>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岩手県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</si>
  <si>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</si>
  <si>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</si>
  <si>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</si>
  <si>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</si>
  <si>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</si>
  <si>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</si>
  <si>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</si>
  <si>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</si>
  <si>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</si>
  <si>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</si>
  <si>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</si>
  <si>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</si>
  <si>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</si>
  <si>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</si>
  <si>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八幡平市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</si>
  <si>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</si>
  <si>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</si>
  <si>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</si>
  <si>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</si>
  <si>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</si>
  <si>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</si>
  <si>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</si>
  <si>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</si>
  <si>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</si>
  <si>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</si>
  <si>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</si>
  <si>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</si>
  <si>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</si>
  <si>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</si>
  <si>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</si>
  <si>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</si>
  <si>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</si>
  <si>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</si>
  <si>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</si>
  <si>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</si>
  <si>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</si>
  <si>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</si>
  <si>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</si>
  <si>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</si>
  <si>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</si>
  <si>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</si>
  <si>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</si>
  <si>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</si>
  <si>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</si>
  <si>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</si>
  <si>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</si>
  <si>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</si>
  <si>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</si>
  <si>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</si>
  <si>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</si>
  <si>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</si>
  <si>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</si>
  <si>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</si>
  <si>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</si>
  <si>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</si>
  <si>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</si>
  <si>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</si>
  <si>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</si>
  <si>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</si>
  <si>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</si>
  <si>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</si>
  <si>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</si>
  <si>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</si>
  <si>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</si>
  <si>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</si>
  <si>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</si>
  <si>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</si>
  <si>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</si>
  <si>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</si>
  <si>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</si>
  <si>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</si>
  <si>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</si>
  <si>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</si>
  <si>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</si>
  <si>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</si>
  <si>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</si>
  <si>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</si>
  <si>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</si>
  <si>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</si>
  <si>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</si>
  <si>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</si>
  <si>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</si>
  <si>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</si>
  <si>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</si>
  <si>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</si>
  <si>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</si>
  <si>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</si>
  <si>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</si>
  <si>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</si>
  <si>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</si>
  <si>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</si>
  <si>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</si>
  <si>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</si>
  <si>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</si>
  <si>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</si>
  <si>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</si>
  <si>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</si>
  <si>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</si>
  <si>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</si>
  <si>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</si>
  <si>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</si>
  <si>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</si>
  <si>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</si>
  <si>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</si>
  <si>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</si>
  <si>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</si>
  <si>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</si>
  <si>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</si>
  <si>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</si>
  <si>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</si>
  <si>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</si>
  <si>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</si>
  <si>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</si>
  <si>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</si>
  <si>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</si>
  <si>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</si>
  <si>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</si>
  <si>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</si>
  <si>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</si>
  <si>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</si>
  <si>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</si>
  <si>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</si>
  <si>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</si>
  <si>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</si>
  <si>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</si>
  <si>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</si>
  <si>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</si>
  <si>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</si>
  <si>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</si>
  <si>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岩手県八幡平市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</si>
  <si>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</si>
  <si>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</si>
  <si>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</si>
  <si>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</si>
  <si>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</si>
  <si>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</si>
  <si>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</si>
  <si>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</si>
  <si>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</si>
  <si>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</si>
  <si>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</si>
  <si>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</si>
  <si>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</si>
  <si>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</si>
  <si>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</si>
  <si>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</si>
  <si>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</si>
  <si>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</si>
  <si>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</si>
  <si>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</si>
  <si>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</si>
  <si>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</si>
  <si>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</si>
  <si>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</si>
  <si>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</si>
  <si>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</si>
  <si>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</si>
  <si>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</si>
  <si>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</si>
  <si>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</si>
  <si>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</si>
  <si>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</si>
  <si>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</si>
  <si>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</si>
  <si>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</si>
  <si>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</si>
  <si>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</si>
  <si>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</si>
  <si>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</si>
  <si>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</si>
  <si>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</si>
  <si>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</si>
  <si>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</si>
  <si>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</si>
  <si>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</si>
  <si>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</si>
  <si>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</si>
  <si>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</si>
  <si>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</si>
  <si>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</si>
  <si>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</si>
  <si>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</si>
  <si>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</si>
  <si>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</si>
  <si>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</si>
  <si>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</si>
  <si>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</si>
  <si>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</si>
  <si>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</si>
  <si>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</si>
  <si>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</si>
  <si>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</si>
  <si>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</si>
  <si>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</si>
  <si>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</si>
  <si>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</si>
  <si>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</si>
  <si>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</si>
  <si>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</si>
  <si>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</si>
  <si>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</si>
  <si>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</si>
  <si>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</si>
  <si>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</si>
  <si>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</si>
  <si>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</si>
  <si>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</si>
  <si>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</si>
  <si>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</si>
  <si>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</si>
  <si>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</si>
  <si>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</si>
  <si>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</si>
  <si>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</si>
  <si>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</si>
  <si>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</si>
  <si>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</si>
  <si>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</si>
  <si>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</si>
  <si>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</si>
  <si>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</si>
  <si>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</si>
  <si>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</si>
  <si>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</si>
  <si>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</si>
  <si>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</si>
  <si>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</si>
  <si>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</si>
  <si>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</si>
  <si>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</si>
  <si>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</si>
  <si>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</si>
  <si>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</si>
  <si>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</si>
  <si>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</si>
  <si>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</si>
  <si>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</si>
  <si>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</si>
  <si>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</si>
  <si>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</si>
  <si>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</si>
  <si>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</si>
  <si>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</si>
  <si>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</si>
  <si>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</si>
  <si>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</si>
  <si>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</si>
  <si>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</si>
  <si>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</si>
  <si>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</si>
  <si>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</si>
  <si>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</si>
  <si>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</si>
  <si>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</si>
  <si>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</si>
  <si>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</si>
  <si>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</si>
  <si>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</si>
  <si>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</si>
  <si>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</si>
  <si>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</si>
  <si>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</si>
  <si>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</si>
  <si>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</si>
  <si>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</si>
  <si>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</si>
  <si>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</si>
  <si>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</si>
  <si>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</si>
  <si>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</si>
  <si>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</si>
  <si>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</si>
  <si>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</si>
  <si>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</si>
  <si>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</si>
  <si>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</si>
  <si>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</si>
  <si>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</si>
  <si>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</si>
  <si>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</si>
  <si>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岩手県八幡平市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</si>
  <si>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</si>
  <si>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</si>
  <si>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</si>
  <si>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</si>
  <si>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</si>
  <si>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</si>
  <si>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</si>
  <si>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</si>
  <si>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</si>
  <si>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</si>
  <si>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</si>
  <si>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</si>
  <si>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</si>
  <si>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</si>
  <si>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</si>
  <si>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</si>
  <si>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</si>
  <si>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</si>
  <si>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</si>
  <si>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</si>
  <si>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</si>
  <si>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</si>
  <si>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</si>
  <si>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</si>
  <si>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</si>
  <si>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</si>
  <si>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</si>
  <si>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</si>
  <si>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</si>
  <si>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</si>
  <si>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</si>
  <si>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</si>
  <si>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</si>
  <si>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</si>
  <si>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国民健康保険特別会計（診療施設勘定）</t>
    <phoneticPr fontId="5"/>
  </si>
  <si>
    <t>後期高齢者医療特別会計</t>
    <phoneticPr fontId="5"/>
  </si>
  <si>
    <t>水道事業会計</t>
    <phoneticPr fontId="5"/>
  </si>
  <si>
    <t>法適用企業</t>
    <phoneticPr fontId="5"/>
  </si>
  <si>
    <t>西根病院事業会計</t>
    <phoneticPr fontId="5"/>
  </si>
  <si>
    <t>公共下水道事業特別会計</t>
    <phoneticPr fontId="5"/>
  </si>
  <si>
    <t>法非適用企業</t>
    <phoneticPr fontId="5"/>
  </si>
  <si>
    <t>農業集落排水事業特別会計</t>
    <phoneticPr fontId="5"/>
  </si>
  <si>
    <t>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</si>
  <si>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</si>
  <si>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</si>
  <si>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</si>
  <si>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</si>
  <si>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</si>
  <si>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</si>
  <si>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</si>
  <si>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</si>
  <si>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</si>
  <si>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</si>
  <si>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</si>
  <si>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</si>
  <si>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</si>
  <si>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</si>
  <si>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</si>
  <si>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</si>
  <si>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</si>
  <si>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</si>
  <si>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</si>
  <si>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</si>
  <si>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</si>
  <si>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</si>
  <si>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</si>
  <si>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</si>
  <si>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</si>
  <si>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</si>
  <si>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</si>
  <si>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</si>
  <si>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</si>
  <si>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</si>
  <si>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</si>
  <si>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</si>
  <si>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</si>
  <si>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</si>
  <si>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</si>
  <si>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</si>
  <si>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</si>
  <si>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</si>
  <si>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</si>
  <si>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</si>
  <si>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</si>
  <si>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</si>
  <si>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</si>
  <si>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</si>
  <si>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</si>
  <si>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</si>
  <si>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</si>
  <si>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</si>
  <si>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</si>
  <si>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</si>
  <si>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</si>
  <si>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</si>
  <si>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</si>
  <si>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</si>
  <si>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</si>
  <si>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</si>
  <si>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</si>
  <si>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</si>
  <si>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</si>
  <si>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</si>
  <si>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</si>
  <si>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</si>
  <si>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</si>
  <si>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</si>
  <si>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</si>
  <si>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</si>
  <si>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</si>
  <si>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</si>
  <si>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</si>
  <si>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</si>
  <si>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</si>
  <si>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</si>
  <si>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</si>
  <si>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</si>
  <si>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</si>
  <si>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</si>
  <si>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</si>
  <si>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</si>
  <si>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</si>
  <si>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</si>
  <si>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</si>
  <si>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</si>
  <si>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</si>
  <si>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</si>
  <si>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</si>
  <si>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</si>
  <si>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</si>
  <si>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</si>
  <si>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</si>
  <si>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</si>
  <si>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</si>
  <si>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</si>
  <si>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</si>
  <si>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</si>
  <si>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</si>
  <si>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</si>
  <si>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</si>
  <si>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</si>
  <si>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</si>
  <si>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</si>
  <si>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</si>
  <si>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</si>
  <si>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</si>
  <si>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</si>
  <si>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</si>
  <si>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</si>
  <si>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</si>
  <si>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</si>
  <si>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</si>
  <si>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</si>
  <si>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</si>
  <si>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</si>
  <si>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</si>
  <si>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</si>
  <si>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</si>
  <si>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</si>
  <si>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</si>
  <si>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</si>
  <si>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</si>
  <si>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</si>
  <si>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</si>
  <si>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</si>
  <si>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</si>
  <si>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</si>
  <si>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</si>
  <si>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</si>
  <si>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</si>
  <si>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</si>
  <si>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</si>
  <si>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</si>
  <si>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</si>
  <si>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</si>
  <si>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</si>
  <si>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西根病院事業会計</t>
  </si>
  <si>
    <t>水道事業会計</t>
  </si>
  <si>
    <t>一般会計</t>
  </si>
  <si>
    <t>国民健康保険特別会計（事業勘定）</t>
  </si>
  <si>
    <t>農業集落排水事業特別会計</t>
  </si>
  <si>
    <t>公共下水道事業特別会計</t>
  </si>
  <si>
    <t>国民健康保険特別会計（診療施設勘定）</t>
  </si>
  <si>
    <t>浄化槽事業特別会計</t>
  </si>
  <si>
    <t>その他会計（赤字）</t>
  </si>
  <si>
    <t>その他会計（黒字）</t>
  </si>
  <si>
    <t>盛岡地区広域消防組合</t>
    <rPh sb="0" eb="2">
      <t>モリオカ</t>
    </rPh>
    <rPh sb="2" eb="4">
      <t>チク</t>
    </rPh>
    <rPh sb="4" eb="6">
      <t>コウイキ</t>
    </rPh>
    <rPh sb="6" eb="8">
      <t>ショウボウ</t>
    </rPh>
    <rPh sb="8" eb="10">
      <t>クミアイ</t>
    </rPh>
    <phoneticPr fontId="2"/>
  </si>
  <si>
    <t>盛岡北部行政事務組合</t>
    <rPh sb="0" eb="2">
      <t>モリオカ</t>
    </rPh>
    <rPh sb="2" eb="4">
      <t>ホクブ</t>
    </rPh>
    <rPh sb="4" eb="6">
      <t>ギョウセイ</t>
    </rPh>
    <rPh sb="6" eb="8">
      <t>ジム</t>
    </rPh>
    <rPh sb="8" eb="10">
      <t>クミアイ</t>
    </rPh>
    <phoneticPr fontId="2"/>
  </si>
  <si>
    <t>岩手県市町村総合事務組合</t>
    <rPh sb="0" eb="3">
      <t>イワテケン</t>
    </rPh>
    <rPh sb="3" eb="6">
      <t>シチョウソン</t>
    </rPh>
    <rPh sb="6" eb="8">
      <t>ソウゴウ</t>
    </rPh>
    <rPh sb="8" eb="10">
      <t>ジム</t>
    </rPh>
    <rPh sb="10" eb="12">
      <t>クミアイ</t>
    </rPh>
    <phoneticPr fontId="2"/>
  </si>
  <si>
    <t>岩手県後期高齢者医療広域連合</t>
    <rPh sb="0" eb="3">
      <t>イワテケン</t>
    </rPh>
    <rPh sb="3" eb="5">
      <t>コウキ</t>
    </rPh>
    <rPh sb="5" eb="8">
      <t>コウレイシャ</t>
    </rPh>
    <rPh sb="8" eb="10">
      <t>イリョウ</t>
    </rPh>
    <rPh sb="10" eb="12">
      <t>コウイキ</t>
    </rPh>
    <rPh sb="12" eb="14">
      <t>レンゴウ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</si>
</sst>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79008</c:v>
                </c:pt>
                <c:pt idx="1">
                  <c:v>86381</c:v>
                </c:pt>
                <c:pt idx="2">
                  <c:v>67088</c:v>
                </c:pt>
                <c:pt idx="3">
                  <c:v>70489</c:v>
                </c:pt>
                <c:pt idx="4">
                  <c:v>84389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72019</c:v>
                </c:pt>
                <c:pt idx="1">
                  <c:v>57661</c:v>
                </c:pt>
                <c:pt idx="2">
                  <c:v>103538</c:v>
                </c:pt>
                <c:pt idx="3">
                  <c:v>92583</c:v>
                </c:pt>
                <c:pt idx="4">
                  <c:v>104113</c:v>
                </c:pt>
              </c:numCache>
            </c:numRef>
          </c:val>
          <c:smooth val="0"/>
        </c:ser>
        <c:dLbls>
          <c:showLegendKey val="0"/>
          <c:showVal val="0"/>
          <c:showCatName val="0"/>
          <c:showSerName val="0"/>
          <c:showPercent val="0"/>
          <c:showBubbleSize val="0"/>
        </c:dLbls>
        <c:marker val="1"/>
        <c:smooth val="0"/>
        <c:axId val="196444544"/>
        <c:axId val="196446464"/>
      </c:lineChart>
      <c:catAx>
        <c:axId val="19644454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6446464"/>
        <c:crosses val="autoZero"/>
        <c:auto val="1"/>
        <c:lblAlgn val="ctr"/>
        <c:lblOffset val="100"/>
        <c:tickLblSkip val="1"/>
        <c:tickMarkSkip val="1"/>
        <c:noMultiLvlLbl val="0"/>
      </c:catAx>
      <c:valAx>
        <c:axId val="19644646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64445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3.56</c:v>
                </c:pt>
                <c:pt idx="1">
                  <c:v>4.08</c:v>
                </c:pt>
                <c:pt idx="2">
                  <c:v>4.21</c:v>
                </c:pt>
                <c:pt idx="3">
                  <c:v>3.76</c:v>
                </c:pt>
                <c:pt idx="4">
                  <c:v>3.28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18.510000000000002</c:v>
                </c:pt>
                <c:pt idx="1">
                  <c:v>21.15</c:v>
                </c:pt>
                <c:pt idx="2">
                  <c:v>24.67</c:v>
                </c:pt>
                <c:pt idx="3">
                  <c:v>32.24</c:v>
                </c:pt>
                <c:pt idx="4">
                  <c:v>35.86</c:v>
                </c:pt>
              </c:numCache>
            </c:numRef>
          </c:val>
        </c:ser>
        <c:dLbls>
          <c:showLegendKey val="0"/>
          <c:showVal val="0"/>
          <c:showCatName val="0"/>
          <c:showSerName val="0"/>
          <c:showPercent val="0"/>
          <c:showBubbleSize val="0"/>
        </c:dLbls>
        <c:gapWidth val="250"/>
        <c:overlap val="100"/>
        <c:axId val="202155520"/>
        <c:axId val="2021574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3.98</c:v>
                </c:pt>
                <c:pt idx="1">
                  <c:v>4.42</c:v>
                </c:pt>
                <c:pt idx="2">
                  <c:v>3.13</c:v>
                </c:pt>
                <c:pt idx="3">
                  <c:v>7.05</c:v>
                </c:pt>
                <c:pt idx="4">
                  <c:v>3.17</c:v>
                </c:pt>
              </c:numCache>
            </c:numRef>
          </c:val>
          <c:smooth val="0"/>
        </c:ser>
        <c:dLbls>
          <c:showLegendKey val="0"/>
          <c:showVal val="0"/>
          <c:showCatName val="0"/>
          <c:showSerName val="0"/>
          <c:showPercent val="0"/>
          <c:showBubbleSize val="0"/>
        </c:dLbls>
        <c:marker val="1"/>
        <c:smooth val="0"/>
        <c:axId val="202155520"/>
        <c:axId val="202157440"/>
      </c:lineChart>
      <c:catAx>
        <c:axId val="202155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2157440"/>
        <c:crosses val="autoZero"/>
        <c:auto val="1"/>
        <c:lblAlgn val="ctr"/>
        <c:lblOffset val="100"/>
        <c:tickLblSkip val="1"/>
        <c:tickMarkSkip val="1"/>
        <c:noMultiLvlLbl val="0"/>
      </c:catAx>
      <c:valAx>
        <c:axId val="2021574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2155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0.01</c:v>
                </c:pt>
                <c:pt idx="4">
                  <c:v>#N/A</c:v>
                </c:pt>
                <c:pt idx="5">
                  <c:v>0.01</c:v>
                </c:pt>
                <c:pt idx="6">
                  <c:v>#N/A</c:v>
                </c:pt>
                <c:pt idx="7">
                  <c:v>0.02</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浄化槽事業特別会計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0.03</c:v>
                </c:pt>
                <c:pt idx="2">
                  <c:v>#N/A</c:v>
                </c:pt>
                <c:pt idx="3">
                  <c:v>0.01</c:v>
                </c:pt>
                <c:pt idx="4">
                  <c:v>#N/A</c:v>
                </c:pt>
                <c:pt idx="5">
                  <c:v>0.03</c:v>
                </c:pt>
                <c:pt idx="6">
                  <c:v>#N/A</c:v>
                </c:pt>
                <c:pt idx="7">
                  <c:v>0.04</c:v>
                </c:pt>
                <c:pt idx="8">
                  <c:v>#N/A</c:v>
                </c:pt>
                <c:pt idx="9">
                  <c:v>7.0000000000000007E-2</c:v>
                </c:pt>
              </c:numCache>
            </c:numRef>
          </c:val>
        </c:ser>
        <c:ser>
          <c:idx val="3"/>
          <c:order val="3"/>
          <c:tx>
            <c:strRef>
              <c:f>データシート!$A$30</c:f>
              <c:strCache>
                <c:ptCount val="1"/>
                <c:pt idx="0">
                  <c:v>国民健康保険特別会計（診療施設勘定）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0.24</c:v>
                </c:pt>
                <c:pt idx="2">
                  <c:v>#N/A</c:v>
                </c:pt>
                <c:pt idx="3">
                  <c:v>0.19</c:v>
                </c:pt>
                <c:pt idx="4">
                  <c:v>#N/A</c:v>
                </c:pt>
                <c:pt idx="5">
                  <c:v>0.21</c:v>
                </c:pt>
                <c:pt idx="6">
                  <c:v>#N/A</c:v>
                </c:pt>
                <c:pt idx="7">
                  <c:v>0.18</c:v>
                </c:pt>
                <c:pt idx="8">
                  <c:v>#N/A</c:v>
                </c:pt>
                <c:pt idx="9">
                  <c:v>0.14000000000000001</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c:v>
                </c:pt>
                <c:pt idx="2">
                  <c:v>#N/A</c:v>
                </c:pt>
                <c:pt idx="3">
                  <c:v>0.2</c:v>
                </c:pt>
                <c:pt idx="4">
                  <c:v>#N/A</c:v>
                </c:pt>
                <c:pt idx="5">
                  <c:v>0.18</c:v>
                </c:pt>
                <c:pt idx="6">
                  <c:v>#N/A</c:v>
                </c:pt>
                <c:pt idx="7">
                  <c:v>0.23</c:v>
                </c:pt>
                <c:pt idx="8">
                  <c:v>#N/A</c:v>
                </c:pt>
                <c:pt idx="9">
                  <c:v>0.16</c:v>
                </c:pt>
              </c:numCache>
            </c:numRef>
          </c:val>
        </c:ser>
        <c:ser>
          <c:idx val="5"/>
          <c:order val="5"/>
          <c:tx>
            <c:strRef>
              <c:f>データシート!$A$32</c:f>
              <c:strCache>
                <c:ptCount val="1"/>
                <c:pt idx="0">
                  <c:v>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0.11</c:v>
                </c:pt>
                <c:pt idx="4">
                  <c:v>#N/A</c:v>
                </c:pt>
                <c:pt idx="5">
                  <c:v>0.08</c:v>
                </c:pt>
                <c:pt idx="6">
                  <c:v>#N/A</c:v>
                </c:pt>
                <c:pt idx="7">
                  <c:v>0.19</c:v>
                </c:pt>
                <c:pt idx="8">
                  <c:v>#N/A</c:v>
                </c:pt>
                <c:pt idx="9">
                  <c:v>0.18</c:v>
                </c:pt>
              </c:numCache>
            </c:numRef>
          </c:val>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0.62</c:v>
                </c:pt>
                <c:pt idx="2">
                  <c:v>#N/A</c:v>
                </c:pt>
                <c:pt idx="3">
                  <c:v>0.46</c:v>
                </c:pt>
                <c:pt idx="4">
                  <c:v>#N/A</c:v>
                </c:pt>
                <c:pt idx="5">
                  <c:v>1.32</c:v>
                </c:pt>
                <c:pt idx="6">
                  <c:v>#N/A</c:v>
                </c:pt>
                <c:pt idx="7">
                  <c:v>2.2200000000000002</c:v>
                </c:pt>
                <c:pt idx="8">
                  <c:v>#N/A</c:v>
                </c:pt>
                <c:pt idx="9">
                  <c:v>1.42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3.56</c:v>
                </c:pt>
                <c:pt idx="2">
                  <c:v>#N/A</c:v>
                </c:pt>
                <c:pt idx="3">
                  <c:v>4.08</c:v>
                </c:pt>
                <c:pt idx="4">
                  <c:v>#N/A</c:v>
                </c:pt>
                <c:pt idx="5">
                  <c:v>4.21</c:v>
                </c:pt>
                <c:pt idx="6">
                  <c:v>#N/A</c:v>
                </c:pt>
                <c:pt idx="7">
                  <c:v>3.76</c:v>
                </c:pt>
                <c:pt idx="8">
                  <c:v>#N/A</c:v>
                </c:pt>
                <c:pt idx="9">
                  <c:v>3.28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5.78</c:v>
                </c:pt>
                <c:pt idx="2">
                  <c:v>#N/A</c:v>
                </c:pt>
                <c:pt idx="3">
                  <c:v>6.24</c:v>
                </c:pt>
                <c:pt idx="4">
                  <c:v>#N/A</c:v>
                </c:pt>
                <c:pt idx="5">
                  <c:v>6.87</c:v>
                </c:pt>
                <c:pt idx="6">
                  <c:v>#N/A</c:v>
                </c:pt>
                <c:pt idx="7">
                  <c:v>7.78</c:v>
                </c:pt>
                <c:pt idx="8">
                  <c:v>#N/A</c:v>
                </c:pt>
                <c:pt idx="9">
                  <c:v>8.5500000000000007</c:v>
                </c:pt>
              </c:numCache>
            </c:numRef>
          </c:val>
        </c:ser>
        <c:ser>
          <c:idx val="9"/>
          <c:order val="9"/>
          <c:tx>
            <c:strRef>
              <c:f>データシート!$A$36</c:f>
              <c:strCache>
                <c:ptCount val="1"/>
                <c:pt idx="0">
                  <c:v>西根病院事業会計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8.65</c:v>
                </c:pt>
                <c:pt idx="2">
                  <c:v>#N/A</c:v>
                </c:pt>
                <c:pt idx="3">
                  <c:v>8.5500000000000007</c:v>
                </c:pt>
                <c:pt idx="4">
                  <c:v>#N/A</c:v>
                </c:pt>
                <c:pt idx="5">
                  <c:v>9.0500000000000007</c:v>
                </c:pt>
                <c:pt idx="6">
                  <c:v>#N/A</c:v>
                </c:pt>
                <c:pt idx="7">
                  <c:v>9.33</c:v>
                </c:pt>
                <c:pt idx="8">
                  <c:v>#N/A</c:v>
                </c:pt>
                <c:pt idx="9">
                  <c:v>9.25</c:v>
                </c:pt>
              </c:numCache>
            </c:numRef>
          </c:val>
        </c:ser>
        <c:dLbls>
          <c:showLegendKey val="0"/>
          <c:showVal val="0"/>
          <c:showCatName val="0"/>
          <c:showSerName val="0"/>
          <c:showPercent val="0"/>
          <c:showBubbleSize val="0"/>
        </c:dLbls>
        <c:gapWidth val="150"/>
        <c:overlap val="100"/>
        <c:axId val="196496768"/>
        <c:axId val="196514944"/>
      </c:barChart>
      <c:catAx>
        <c:axId val="196496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6514944"/>
        <c:crosses val="autoZero"/>
        <c:auto val="1"/>
        <c:lblAlgn val="ctr"/>
        <c:lblOffset val="100"/>
        <c:tickLblSkip val="1"/>
        <c:tickMarkSkip val="1"/>
        <c:noMultiLvlLbl val="0"/>
      </c:catAx>
      <c:valAx>
        <c:axId val="196514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64967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2097</c:v>
                </c:pt>
                <c:pt idx="5">
                  <c:v>2076</c:v>
                </c:pt>
                <c:pt idx="8">
                  <c:v>2130</c:v>
                </c:pt>
                <c:pt idx="11">
                  <c:v>2140</c:v>
                </c:pt>
                <c:pt idx="14">
                  <c:v>2131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119</c:v>
                </c:pt>
                <c:pt idx="3">
                  <c:v>107</c:v>
                </c:pt>
                <c:pt idx="6">
                  <c:v>96</c:v>
                </c:pt>
                <c:pt idx="9">
                  <c:v>88</c:v>
                </c:pt>
                <c:pt idx="12">
                  <c:v>66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100</c:v>
                </c:pt>
                <c:pt idx="3">
                  <c:v>99</c:v>
                </c:pt>
                <c:pt idx="6">
                  <c:v>99</c:v>
                </c:pt>
                <c:pt idx="9">
                  <c:v>71</c:v>
                </c:pt>
                <c:pt idx="12">
                  <c:v>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608</c:v>
                </c:pt>
                <c:pt idx="3">
                  <c:v>664</c:v>
                </c:pt>
                <c:pt idx="6">
                  <c:v>665</c:v>
                </c:pt>
                <c:pt idx="9">
                  <c:v>686</c:v>
                </c:pt>
                <c:pt idx="12">
                  <c:v>692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2661</c:v>
                </c:pt>
                <c:pt idx="3">
                  <c:v>2532</c:v>
                </c:pt>
                <c:pt idx="6">
                  <c:v>2568</c:v>
                </c:pt>
                <c:pt idx="9">
                  <c:v>2488</c:v>
                </c:pt>
                <c:pt idx="12">
                  <c:v>2427</c:v>
                </c:pt>
              </c:numCache>
            </c:numRef>
          </c:val>
        </c:ser>
        <c:dLbls>
          <c:showLegendKey val="0"/>
          <c:showVal val="0"/>
          <c:showCatName val="0"/>
          <c:showSerName val="0"/>
          <c:showPercent val="0"/>
          <c:showBubbleSize val="0"/>
        </c:dLbls>
        <c:gapWidth val="100"/>
        <c:overlap val="100"/>
        <c:axId val="199863296"/>
        <c:axId val="1998736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1391</c:v>
                </c:pt>
                <c:pt idx="2">
                  <c:v>#N/A</c:v>
                </c:pt>
                <c:pt idx="3">
                  <c:v>#N/A</c:v>
                </c:pt>
                <c:pt idx="4">
                  <c:v>1326</c:v>
                </c:pt>
                <c:pt idx="5">
                  <c:v>#N/A</c:v>
                </c:pt>
                <c:pt idx="6">
                  <c:v>#N/A</c:v>
                </c:pt>
                <c:pt idx="7">
                  <c:v>1298</c:v>
                </c:pt>
                <c:pt idx="8">
                  <c:v>#N/A</c:v>
                </c:pt>
                <c:pt idx="9">
                  <c:v>#N/A</c:v>
                </c:pt>
                <c:pt idx="10">
                  <c:v>1193</c:v>
                </c:pt>
                <c:pt idx="11">
                  <c:v>#N/A</c:v>
                </c:pt>
                <c:pt idx="12">
                  <c:v>#N/A</c:v>
                </c:pt>
                <c:pt idx="13">
                  <c:v>1062</c:v>
                </c:pt>
                <c:pt idx="14">
                  <c:v>#N/A</c:v>
                </c:pt>
              </c:numCache>
            </c:numRef>
          </c:val>
          <c:smooth val="0"/>
        </c:ser>
        <c:dLbls>
          <c:showLegendKey val="0"/>
          <c:showVal val="0"/>
          <c:showCatName val="0"/>
          <c:showSerName val="0"/>
          <c:showPercent val="0"/>
          <c:showBubbleSize val="0"/>
        </c:dLbls>
        <c:marker val="1"/>
        <c:smooth val="0"/>
        <c:axId val="199863296"/>
        <c:axId val="199873664"/>
      </c:lineChart>
      <c:catAx>
        <c:axId val="199863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9873664"/>
        <c:crosses val="autoZero"/>
        <c:auto val="1"/>
        <c:lblAlgn val="ctr"/>
        <c:lblOffset val="100"/>
        <c:tickLblSkip val="1"/>
        <c:tickMarkSkip val="1"/>
        <c:noMultiLvlLbl val="0"/>
      </c:catAx>
      <c:valAx>
        <c:axId val="1998736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98632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20198</c:v>
                </c:pt>
                <c:pt idx="5">
                  <c:v>20454</c:v>
                </c:pt>
                <c:pt idx="8">
                  <c:v>20755</c:v>
                </c:pt>
                <c:pt idx="11">
                  <c:v>21498</c:v>
                </c:pt>
                <c:pt idx="14">
                  <c:v>21219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171</c:v>
                </c:pt>
                <c:pt idx="5">
                  <c:v>150</c:v>
                </c:pt>
                <c:pt idx="8">
                  <c:v>151</c:v>
                </c:pt>
                <c:pt idx="11">
                  <c:v>134</c:v>
                </c:pt>
                <c:pt idx="14">
                  <c:v>102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5737</c:v>
                </c:pt>
                <c:pt idx="5">
                  <c:v>7132</c:v>
                </c:pt>
                <c:pt idx="8">
                  <c:v>8398</c:v>
                </c:pt>
                <c:pt idx="11">
                  <c:v>9491</c:v>
                </c:pt>
                <c:pt idx="14">
                  <c:v>10027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3498</c:v>
                </c:pt>
                <c:pt idx="3">
                  <c:v>3353</c:v>
                </c:pt>
                <c:pt idx="6">
                  <c:v>3273</c:v>
                </c:pt>
                <c:pt idx="9">
                  <c:v>3084</c:v>
                </c:pt>
                <c:pt idx="12">
                  <c:v>2954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272</c:v>
                </c:pt>
                <c:pt idx="3">
                  <c:v>178</c:v>
                </c:pt>
                <c:pt idx="6">
                  <c:v>85</c:v>
                </c:pt>
                <c:pt idx="9">
                  <c:v>15</c:v>
                </c:pt>
                <c:pt idx="12">
                  <c:v>37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10848</c:v>
                </c:pt>
                <c:pt idx="3">
                  <c:v>11237</c:v>
                </c:pt>
                <c:pt idx="6">
                  <c:v>11444</c:v>
                </c:pt>
                <c:pt idx="9">
                  <c:v>11493</c:v>
                </c:pt>
                <c:pt idx="12">
                  <c:v>11219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307</c:v>
                </c:pt>
                <c:pt idx="3">
                  <c:v>230</c:v>
                </c:pt>
                <c:pt idx="6">
                  <c:v>169</c:v>
                </c:pt>
                <c:pt idx="9">
                  <c:v>118</c:v>
                </c:pt>
                <c:pt idx="12">
                  <c:v>76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17723</c:v>
                </c:pt>
                <c:pt idx="3">
                  <c:v>17147</c:v>
                </c:pt>
                <c:pt idx="6">
                  <c:v>17358</c:v>
                </c:pt>
                <c:pt idx="9">
                  <c:v>17245</c:v>
                </c:pt>
                <c:pt idx="12">
                  <c:v>18063</c:v>
                </c:pt>
              </c:numCache>
            </c:numRef>
          </c:val>
        </c:ser>
        <c:dLbls>
          <c:showLegendKey val="0"/>
          <c:showVal val="0"/>
          <c:showCatName val="0"/>
          <c:showSerName val="0"/>
          <c:showPercent val="0"/>
          <c:showBubbleSize val="0"/>
        </c:dLbls>
        <c:gapWidth val="100"/>
        <c:overlap val="100"/>
        <c:axId val="203029888"/>
        <c:axId val="2030291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6543</c:v>
                </c:pt>
                <c:pt idx="2">
                  <c:v>#N/A</c:v>
                </c:pt>
                <c:pt idx="3">
                  <c:v>#N/A</c:v>
                </c:pt>
                <c:pt idx="4">
                  <c:v>4410</c:v>
                </c:pt>
                <c:pt idx="5">
                  <c:v>#N/A</c:v>
                </c:pt>
                <c:pt idx="6">
                  <c:v>#N/A</c:v>
                </c:pt>
                <c:pt idx="7">
                  <c:v>3023</c:v>
                </c:pt>
                <c:pt idx="8">
                  <c:v>#N/A</c:v>
                </c:pt>
                <c:pt idx="9">
                  <c:v>#N/A</c:v>
                </c:pt>
                <c:pt idx="10">
                  <c:v>833</c:v>
                </c:pt>
                <c:pt idx="11">
                  <c:v>#N/A</c:v>
                </c:pt>
                <c:pt idx="12">
                  <c:v>#N/A</c:v>
                </c:pt>
                <c:pt idx="13">
                  <c:v>1001</c:v>
                </c:pt>
                <c:pt idx="14">
                  <c:v>#N/A</c:v>
                </c:pt>
              </c:numCache>
            </c:numRef>
          </c:val>
          <c:smooth val="0"/>
        </c:ser>
        <c:dLbls>
          <c:showLegendKey val="0"/>
          <c:showVal val="0"/>
          <c:showCatName val="0"/>
          <c:showSerName val="0"/>
          <c:showPercent val="0"/>
          <c:showBubbleSize val="0"/>
        </c:dLbls>
        <c:marker val="1"/>
        <c:smooth val="0"/>
        <c:axId val="203029888"/>
        <c:axId val="203029120"/>
      </c:lineChart>
      <c:catAx>
        <c:axId val="203029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03029120"/>
        <c:crosses val="autoZero"/>
        <c:auto val="1"/>
        <c:lblAlgn val="ctr"/>
        <c:lblOffset val="100"/>
        <c:tickLblSkip val="1"/>
        <c:tickMarkSkip val="1"/>
        <c:noMultiLvlLbl val="0"/>
      </c:catAx>
      <c:valAx>
        <c:axId val="2030291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30298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6.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7.xml.rels>&#65279;<?xml version="1.0" encoding="utf-8" standalone="yes"?>
<Relationships xmlns="http://schemas.openxmlformats.org/package/2006/relationships">
  <Relationship Id="rId1" Type="http://schemas.openxmlformats.org/officeDocument/2006/relationships/chart" Target="../charts/chart3.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5.xml" />
</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岩手県八幡平市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28,039
27,905
862.25
21,073,513
20,233,743
403,892
12,308,467
18,063,098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11.5
9.8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人口の減少や高齢化、景気低迷による市内経済への影響などから財政基盤が弱く、類似団体の平均を</a:t>
          </a:r>
          <a:r>
            <a:rPr kumimoji="1" lang="en-US" altLang="ja-JP" sz="1300">
              <a:latin typeface="ＭＳ Ｐゴシック"/>
            </a:rPr>
            <a:t>0.16</a:t>
          </a:r>
          <a:r>
            <a:rPr kumimoji="1" lang="ja-JP" altLang="en-US" sz="1300">
              <a:latin typeface="ＭＳ Ｐゴシック"/>
            </a:rPr>
            <a:t>ポイント下回っている。今後は、定員適正化計画による職員人件費の削減、経常経費の抑制など、歳出の徹底的な見直しを実施するとともに、税収の徴収率向上対策を中心とする歳入確保に努める。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106136</xdr:rowOff>
    </xdr:from>
    <xdr:to>
      <xdr:col>7</xdr:col>
      <xdr:colOff>152400</xdr:colOff>
      <xdr:row>45</xdr:row>
      <xdr:rowOff>79828</xdr:rowOff>
    </xdr:to>
    <xdr:cxnSp macro="">
      <xdr:nvCxnSpPr>
        <xdr:cNvPr id="65" name="直線コネクタ 64"/>
        <xdr:cNvCxnSpPr/>
      </xdr:nvCxnSpPr>
      <xdr:spPr>
        <a:xfrm flipV="1">
          <a:off x="4953000" y="6278336"/>
          <a:ext cx="0" cy="1516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51905</xdr:rowOff>
    </xdr:from>
    <xdr:ext cx="762000" cy="259045"/>
    <xdr:sp macro="" textlink="">
      <xdr:nvSpPr>
        <xdr:cNvPr id="66" name="財政力最小値テキスト"/>
        <xdr:cNvSpPr txBox="1"/>
      </xdr:nvSpPr>
      <xdr:spPr>
        <a:xfrm>
          <a:off x="5041900" y="776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79828</xdr:rowOff>
    </xdr:from>
    <xdr:to>
      <xdr:col>7</xdr:col>
      <xdr:colOff>241300</xdr:colOff>
      <xdr:row>45</xdr:row>
      <xdr:rowOff>79828</xdr:rowOff>
    </xdr:to>
    <xdr:cxnSp macro="">
      <xdr:nvCxnSpPr>
        <xdr:cNvPr id="67" name="直線コネクタ 66"/>
        <xdr:cNvCxnSpPr/>
      </xdr:nvCxnSpPr>
      <xdr:spPr>
        <a:xfrm>
          <a:off x="4864100" y="7795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21063</xdr:rowOff>
    </xdr:from>
    <xdr:ext cx="762000" cy="259045"/>
    <xdr:sp macro="" textlink="">
      <xdr:nvSpPr>
        <xdr:cNvPr id="68" name="財政力最大値テキスト"/>
        <xdr:cNvSpPr txBox="1"/>
      </xdr:nvSpPr>
      <xdr:spPr>
        <a:xfrm>
          <a:off x="5041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106136</xdr:rowOff>
    </xdr:from>
    <xdr:to>
      <xdr:col>7</xdr:col>
      <xdr:colOff>241300</xdr:colOff>
      <xdr:row>36</xdr:row>
      <xdr:rowOff>106136</xdr:rowOff>
    </xdr:to>
    <xdr:cxnSp macro="">
      <xdr:nvCxnSpPr>
        <xdr:cNvPr id="69" name="直線コネクタ 68"/>
        <xdr:cNvCxnSpPr/>
      </xdr:nvCxnSpPr>
      <xdr:spPr>
        <a:xfrm>
          <a:off x="4864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147865</xdr:rowOff>
    </xdr:from>
    <xdr:to>
      <xdr:col>7</xdr:col>
      <xdr:colOff>152400</xdr:colOff>
      <xdr:row>44</xdr:row>
      <xdr:rowOff>147865</xdr:rowOff>
    </xdr:to>
    <xdr:cxnSp macro="">
      <xdr:nvCxnSpPr>
        <xdr:cNvPr id="70" name="直線コネクタ 69"/>
        <xdr:cNvCxnSpPr/>
      </xdr:nvCxnSpPr>
      <xdr:spPr>
        <a:xfrm>
          <a:off x="4114800" y="769166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9270</xdr:rowOff>
    </xdr:from>
    <xdr:ext cx="762000" cy="259045"/>
    <xdr:sp macro="" textlink="">
      <xdr:nvSpPr>
        <xdr:cNvPr id="71" name="財政力平均値テキスト"/>
        <xdr:cNvSpPr txBox="1"/>
      </xdr:nvSpPr>
      <xdr:spPr>
        <a:xfrm>
          <a:off x="5041900" y="7210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72" name="フローチャート : 判断 71"/>
        <xdr:cNvSpPr/>
      </xdr:nvSpPr>
      <xdr:spPr>
        <a:xfrm>
          <a:off x="49022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147865</xdr:rowOff>
    </xdr:from>
    <xdr:to>
      <xdr:col>6</xdr:col>
      <xdr:colOff>0</xdr:colOff>
      <xdr:row>44</xdr:row>
      <xdr:rowOff>147865</xdr:rowOff>
    </xdr:to>
    <xdr:cxnSp macro="">
      <xdr:nvCxnSpPr>
        <xdr:cNvPr id="73" name="直線コネクタ 72"/>
        <xdr:cNvCxnSpPr/>
      </xdr:nvCxnSpPr>
      <xdr:spPr>
        <a:xfrm>
          <a:off x="3225800" y="76916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164193</xdr:rowOff>
    </xdr:from>
    <xdr:to>
      <xdr:col>6</xdr:col>
      <xdr:colOff>50800</xdr:colOff>
      <xdr:row>43</xdr:row>
      <xdr:rowOff>94343</xdr:rowOff>
    </xdr:to>
    <xdr:sp macro="" textlink="">
      <xdr:nvSpPr>
        <xdr:cNvPr id="74" name="フローチャート : 判断 73"/>
        <xdr:cNvSpPr/>
      </xdr:nvSpPr>
      <xdr:spPr>
        <a:xfrm>
          <a:off x="4064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104520</xdr:rowOff>
    </xdr:from>
    <xdr:ext cx="736600" cy="259045"/>
    <xdr:sp macro="" textlink="">
      <xdr:nvSpPr>
        <xdr:cNvPr id="75" name="テキスト ボックス 74"/>
        <xdr:cNvSpPr txBox="1"/>
      </xdr:nvSpPr>
      <xdr:spPr>
        <a:xfrm>
          <a:off x="3733800" y="71339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130628</xdr:rowOff>
    </xdr:from>
    <xdr:to>
      <xdr:col>4</xdr:col>
      <xdr:colOff>482600</xdr:colOff>
      <xdr:row>44</xdr:row>
      <xdr:rowOff>147865</xdr:rowOff>
    </xdr:to>
    <xdr:cxnSp macro="">
      <xdr:nvCxnSpPr>
        <xdr:cNvPr id="76" name="直線コネクタ 75"/>
        <xdr:cNvCxnSpPr/>
      </xdr:nvCxnSpPr>
      <xdr:spPr>
        <a:xfrm>
          <a:off x="2336800" y="767442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146957</xdr:rowOff>
    </xdr:from>
    <xdr:to>
      <xdr:col>4</xdr:col>
      <xdr:colOff>533400</xdr:colOff>
      <xdr:row>43</xdr:row>
      <xdr:rowOff>77107</xdr:rowOff>
    </xdr:to>
    <xdr:sp macro="" textlink="">
      <xdr:nvSpPr>
        <xdr:cNvPr id="77" name="フローチャート : 判断 76"/>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87284</xdr:rowOff>
    </xdr:from>
    <xdr:ext cx="762000" cy="259045"/>
    <xdr:sp macro="" textlink="">
      <xdr:nvSpPr>
        <xdr:cNvPr id="78" name="テキスト ボックス 77"/>
        <xdr:cNvSpPr txBox="1"/>
      </xdr:nvSpPr>
      <xdr:spPr>
        <a:xfrm>
          <a:off x="2844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96157</xdr:rowOff>
    </xdr:from>
    <xdr:to>
      <xdr:col>3</xdr:col>
      <xdr:colOff>279400</xdr:colOff>
      <xdr:row>44</xdr:row>
      <xdr:rowOff>130628</xdr:rowOff>
    </xdr:to>
    <xdr:cxnSp macro="">
      <xdr:nvCxnSpPr>
        <xdr:cNvPr id="79" name="直線コネクタ 78"/>
        <xdr:cNvCxnSpPr/>
      </xdr:nvCxnSpPr>
      <xdr:spPr>
        <a:xfrm>
          <a:off x="1447800" y="76399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164193</xdr:rowOff>
    </xdr:from>
    <xdr:to>
      <xdr:col>3</xdr:col>
      <xdr:colOff>330200</xdr:colOff>
      <xdr:row>43</xdr:row>
      <xdr:rowOff>94343</xdr:rowOff>
    </xdr:to>
    <xdr:sp macro="" textlink="">
      <xdr:nvSpPr>
        <xdr:cNvPr id="80" name="フローチャート : 判断 79"/>
        <xdr:cNvSpPr/>
      </xdr:nvSpPr>
      <xdr:spPr>
        <a:xfrm>
          <a:off x="2286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104520</xdr:rowOff>
    </xdr:from>
    <xdr:ext cx="762000" cy="259045"/>
    <xdr:sp macro="" textlink="">
      <xdr:nvSpPr>
        <xdr:cNvPr id="81" name="テキスト ボックス 80"/>
        <xdr:cNvSpPr txBox="1"/>
      </xdr:nvSpPr>
      <xdr:spPr>
        <a:xfrm>
          <a:off x="1955800" y="7133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82" name="フローチャート : 判断 81"/>
        <xdr:cNvSpPr/>
      </xdr:nvSpPr>
      <xdr:spPr>
        <a:xfrm>
          <a:off x="1397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52812</xdr:rowOff>
    </xdr:from>
    <xdr:ext cx="762000" cy="259045"/>
    <xdr:sp macro="" textlink="">
      <xdr:nvSpPr>
        <xdr:cNvPr id="83" name="テキスト ボックス 82"/>
        <xdr:cNvSpPr txBox="1"/>
      </xdr:nvSpPr>
      <xdr:spPr>
        <a:xfrm>
          <a:off x="1066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97065</xdr:rowOff>
    </xdr:from>
    <xdr:to>
      <xdr:col>7</xdr:col>
      <xdr:colOff>203200</xdr:colOff>
      <xdr:row>45</xdr:row>
      <xdr:rowOff>27215</xdr:rowOff>
    </xdr:to>
    <xdr:sp macro="" textlink="">
      <xdr:nvSpPr>
        <xdr:cNvPr id="89" name="円/楕円 88"/>
        <xdr:cNvSpPr/>
      </xdr:nvSpPr>
      <xdr:spPr>
        <a:xfrm>
          <a:off x="4902200" y="764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164392</xdr:rowOff>
    </xdr:from>
    <xdr:ext cx="762000" cy="259045"/>
    <xdr:sp macro="" textlink="">
      <xdr:nvSpPr>
        <xdr:cNvPr id="90" name="財政力該当値テキスト"/>
        <xdr:cNvSpPr txBox="1"/>
      </xdr:nvSpPr>
      <xdr:spPr>
        <a:xfrm>
          <a:off x="5041900" y="7536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97065</xdr:rowOff>
    </xdr:from>
    <xdr:to>
      <xdr:col>6</xdr:col>
      <xdr:colOff>50800</xdr:colOff>
      <xdr:row>45</xdr:row>
      <xdr:rowOff>27215</xdr:rowOff>
    </xdr:to>
    <xdr:sp macro="" textlink="">
      <xdr:nvSpPr>
        <xdr:cNvPr id="91" name="円/楕円 90"/>
        <xdr:cNvSpPr/>
      </xdr:nvSpPr>
      <xdr:spPr>
        <a:xfrm>
          <a:off x="4064000" y="764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11992</xdr:rowOff>
    </xdr:from>
    <xdr:ext cx="736600" cy="259045"/>
    <xdr:sp macro="" textlink="">
      <xdr:nvSpPr>
        <xdr:cNvPr id="92" name="テキスト ボックス 91"/>
        <xdr:cNvSpPr txBox="1"/>
      </xdr:nvSpPr>
      <xdr:spPr>
        <a:xfrm>
          <a:off x="3733800" y="7727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97065</xdr:rowOff>
    </xdr:from>
    <xdr:to>
      <xdr:col>4</xdr:col>
      <xdr:colOff>533400</xdr:colOff>
      <xdr:row>45</xdr:row>
      <xdr:rowOff>27215</xdr:rowOff>
    </xdr:to>
    <xdr:sp macro="" textlink="">
      <xdr:nvSpPr>
        <xdr:cNvPr id="93" name="円/楕円 92"/>
        <xdr:cNvSpPr/>
      </xdr:nvSpPr>
      <xdr:spPr>
        <a:xfrm>
          <a:off x="3175000" y="764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11992</xdr:rowOff>
    </xdr:from>
    <xdr:ext cx="762000" cy="259045"/>
    <xdr:sp macro="" textlink="">
      <xdr:nvSpPr>
        <xdr:cNvPr id="94" name="テキスト ボックス 93"/>
        <xdr:cNvSpPr txBox="1"/>
      </xdr:nvSpPr>
      <xdr:spPr>
        <a:xfrm>
          <a:off x="2844800" y="7727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79828</xdr:rowOff>
    </xdr:from>
    <xdr:to>
      <xdr:col>3</xdr:col>
      <xdr:colOff>330200</xdr:colOff>
      <xdr:row>45</xdr:row>
      <xdr:rowOff>9978</xdr:rowOff>
    </xdr:to>
    <xdr:sp macro="" textlink="">
      <xdr:nvSpPr>
        <xdr:cNvPr id="95" name="円/楕円 94"/>
        <xdr:cNvSpPr/>
      </xdr:nvSpPr>
      <xdr:spPr>
        <a:xfrm>
          <a:off x="2286000" y="762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166205</xdr:rowOff>
    </xdr:from>
    <xdr:ext cx="762000" cy="259045"/>
    <xdr:sp macro="" textlink="">
      <xdr:nvSpPr>
        <xdr:cNvPr id="96" name="テキスト ボックス 95"/>
        <xdr:cNvSpPr txBox="1"/>
      </xdr:nvSpPr>
      <xdr:spPr>
        <a:xfrm>
          <a:off x="1955800" y="7710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45357</xdr:rowOff>
    </xdr:from>
    <xdr:to>
      <xdr:col>2</xdr:col>
      <xdr:colOff>127000</xdr:colOff>
      <xdr:row>44</xdr:row>
      <xdr:rowOff>146957</xdr:rowOff>
    </xdr:to>
    <xdr:sp macro="" textlink="">
      <xdr:nvSpPr>
        <xdr:cNvPr id="97" name="円/楕円 96"/>
        <xdr:cNvSpPr/>
      </xdr:nvSpPr>
      <xdr:spPr>
        <a:xfrm>
          <a:off x="1397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131734</xdr:rowOff>
    </xdr:from>
    <xdr:ext cx="762000" cy="259045"/>
    <xdr:sp macro="" textlink="">
      <xdr:nvSpPr>
        <xdr:cNvPr id="98" name="テキスト ボックス 97"/>
        <xdr:cNvSpPr txBox="1"/>
      </xdr:nvSpPr>
      <xdr:spPr>
        <a:xfrm>
          <a:off x="1066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歳入において、普通交付税の減により経常的一般財源等収入が前年度と比較して８千</a:t>
          </a:r>
          <a:r>
            <a:rPr kumimoji="1" lang="en-US" altLang="ja-JP" sz="1300">
              <a:latin typeface="ＭＳ Ｐゴシック"/>
            </a:rPr>
            <a:t>3</a:t>
          </a:r>
          <a:r>
            <a:rPr kumimoji="1" lang="ja-JP" altLang="en-US" sz="1300">
              <a:latin typeface="ＭＳ Ｐゴシック"/>
            </a:rPr>
            <a:t>百万円減少しており、歳出においては物件費や特別会計への繰出金が増加したことから６千</a:t>
          </a:r>
          <a:r>
            <a:rPr kumimoji="1" lang="en-US" altLang="ja-JP" sz="1300">
              <a:latin typeface="ＭＳ Ｐゴシック"/>
            </a:rPr>
            <a:t>2</a:t>
          </a:r>
          <a:r>
            <a:rPr kumimoji="1" lang="ja-JP" altLang="en-US" sz="1300">
              <a:latin typeface="ＭＳ Ｐゴシック"/>
            </a:rPr>
            <a:t>百万円増となり、前年度比</a:t>
          </a:r>
          <a:r>
            <a:rPr kumimoji="1" lang="en-US" altLang="ja-JP" sz="1300">
              <a:latin typeface="ＭＳ Ｐゴシック"/>
            </a:rPr>
            <a:t>1.1</a:t>
          </a:r>
          <a:r>
            <a:rPr kumimoji="1" lang="ja-JP" altLang="en-US" sz="1300">
              <a:latin typeface="ＭＳ Ｐゴシック"/>
            </a:rPr>
            <a:t>ポイント上昇となったが、類似団体と比較すると</a:t>
          </a:r>
          <a:r>
            <a:rPr kumimoji="1" lang="en-US" altLang="ja-JP" sz="1300">
              <a:latin typeface="ＭＳ Ｐゴシック"/>
            </a:rPr>
            <a:t>1.9</a:t>
          </a:r>
          <a:r>
            <a:rPr kumimoji="1" lang="ja-JP" altLang="en-US" sz="1300">
              <a:latin typeface="ＭＳ Ｐゴシック"/>
            </a:rPr>
            <a:t>ポイント下回っている。今後も行財政改革への取り組みを通じて経常経費の削減に努める。　</a:t>
          </a:r>
        </a:p>
        <a:p>
          <a:endParaRPr kumimoji="1" lang="ja-JP" altLang="en-US" sz="1300">
            <a:solidFill>
              <a:srgbClr val="FF0000"/>
            </a:solidFill>
            <a:latin typeface="ＭＳ Ｐゴシック"/>
          </a:endParaRPr>
        </a:p>
        <a:p>
          <a:endParaRPr kumimoji="1" lang="ja-JP" altLang="en-US" sz="1300">
            <a:solidFill>
              <a:srgbClr val="FF0000"/>
            </a:solidFill>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1524</xdr:rowOff>
    </xdr:from>
    <xdr:to>
      <xdr:col>7</xdr:col>
      <xdr:colOff>152400</xdr:colOff>
      <xdr:row>67</xdr:row>
      <xdr:rowOff>137922</xdr:rowOff>
    </xdr:to>
    <xdr:cxnSp macro="">
      <xdr:nvCxnSpPr>
        <xdr:cNvPr id="126" name="直線コネクタ 125"/>
        <xdr:cNvCxnSpPr/>
      </xdr:nvCxnSpPr>
      <xdr:spPr>
        <a:xfrm flipV="1">
          <a:off x="4953000" y="9945624"/>
          <a:ext cx="0" cy="16794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109999</xdr:rowOff>
    </xdr:from>
    <xdr:ext cx="762000" cy="259045"/>
    <xdr:sp macro="" textlink="">
      <xdr:nvSpPr>
        <xdr:cNvPr id="127" name="財政構造の弾力性最小値テキスト"/>
        <xdr:cNvSpPr txBox="1"/>
      </xdr:nvSpPr>
      <xdr:spPr>
        <a:xfrm>
          <a:off x="5041900" y="1159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7</xdr:col>
      <xdr:colOff>63500</xdr:colOff>
      <xdr:row>67</xdr:row>
      <xdr:rowOff>137922</xdr:rowOff>
    </xdr:from>
    <xdr:to>
      <xdr:col>7</xdr:col>
      <xdr:colOff>241300</xdr:colOff>
      <xdr:row>67</xdr:row>
      <xdr:rowOff>137922</xdr:rowOff>
    </xdr:to>
    <xdr:cxnSp macro="">
      <xdr:nvCxnSpPr>
        <xdr:cNvPr id="128" name="直線コネクタ 127"/>
        <xdr:cNvCxnSpPr/>
      </xdr:nvCxnSpPr>
      <xdr:spPr>
        <a:xfrm>
          <a:off x="4864100" y="1162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87901</xdr:rowOff>
    </xdr:from>
    <xdr:ext cx="762000" cy="259045"/>
    <xdr:sp macro="" textlink="">
      <xdr:nvSpPr>
        <xdr:cNvPr id="129" name="財政構造の弾力性最大値テキスト"/>
        <xdr:cNvSpPr txBox="1"/>
      </xdr:nvSpPr>
      <xdr:spPr>
        <a:xfrm>
          <a:off x="5041900" y="968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78.7</a:t>
          </a:r>
          <a:endParaRPr kumimoji="1" lang="ja-JP" altLang="en-US" sz="1000" b="1">
            <a:latin typeface="ＭＳ Ｐゴシック"/>
          </a:endParaRPr>
        </a:p>
      </xdr:txBody>
    </xdr:sp>
    <xdr:clientData/>
  </xdr:oneCellAnchor>
  <xdr:twoCellAnchor>
    <xdr:from>
      <xdr:col>7</xdr:col>
      <xdr:colOff>63500</xdr:colOff>
      <xdr:row>58</xdr:row>
      <xdr:rowOff>1524</xdr:rowOff>
    </xdr:from>
    <xdr:to>
      <xdr:col>7</xdr:col>
      <xdr:colOff>241300</xdr:colOff>
      <xdr:row>58</xdr:row>
      <xdr:rowOff>1524</xdr:rowOff>
    </xdr:to>
    <xdr:cxnSp macro="">
      <xdr:nvCxnSpPr>
        <xdr:cNvPr id="130" name="直線コネクタ 129"/>
        <xdr:cNvCxnSpPr/>
      </xdr:nvCxnSpPr>
      <xdr:spPr>
        <a:xfrm>
          <a:off x="4864100" y="994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37338</xdr:rowOff>
    </xdr:from>
    <xdr:to>
      <xdr:col>7</xdr:col>
      <xdr:colOff>152400</xdr:colOff>
      <xdr:row>61</xdr:row>
      <xdr:rowOff>143510</xdr:rowOff>
    </xdr:to>
    <xdr:cxnSp macro="">
      <xdr:nvCxnSpPr>
        <xdr:cNvPr id="131" name="直線コネクタ 130"/>
        <xdr:cNvCxnSpPr/>
      </xdr:nvCxnSpPr>
      <xdr:spPr>
        <a:xfrm>
          <a:off x="4114800" y="10495788"/>
          <a:ext cx="8382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76725</xdr:rowOff>
    </xdr:from>
    <xdr:ext cx="762000" cy="259045"/>
    <xdr:sp macro="" textlink="">
      <xdr:nvSpPr>
        <xdr:cNvPr id="132" name="財政構造の弾力性平均値テキスト"/>
        <xdr:cNvSpPr txBox="1"/>
      </xdr:nvSpPr>
      <xdr:spPr>
        <a:xfrm>
          <a:off x="5041900" y="10706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104648</xdr:rowOff>
    </xdr:from>
    <xdr:to>
      <xdr:col>7</xdr:col>
      <xdr:colOff>203200</xdr:colOff>
      <xdr:row>63</xdr:row>
      <xdr:rowOff>34798</xdr:rowOff>
    </xdr:to>
    <xdr:sp macro="" textlink="">
      <xdr:nvSpPr>
        <xdr:cNvPr id="133" name="フローチャート : 判断 132"/>
        <xdr:cNvSpPr/>
      </xdr:nvSpPr>
      <xdr:spPr>
        <a:xfrm>
          <a:off x="49022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37338</xdr:rowOff>
    </xdr:from>
    <xdr:to>
      <xdr:col>6</xdr:col>
      <xdr:colOff>0</xdr:colOff>
      <xdr:row>62</xdr:row>
      <xdr:rowOff>87884</xdr:rowOff>
    </xdr:to>
    <xdr:cxnSp macro="">
      <xdr:nvCxnSpPr>
        <xdr:cNvPr id="134" name="直線コネクタ 133"/>
        <xdr:cNvCxnSpPr/>
      </xdr:nvCxnSpPr>
      <xdr:spPr>
        <a:xfrm flipV="1">
          <a:off x="3225800" y="10495788"/>
          <a:ext cx="8890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5" name="フローチャート : 判断 134"/>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77487</xdr:rowOff>
    </xdr:from>
    <xdr:ext cx="736600" cy="259045"/>
    <xdr:sp macro="" textlink="">
      <xdr:nvSpPr>
        <xdr:cNvPr id="136" name="テキスト ボックス 135"/>
        <xdr:cNvSpPr txBox="1"/>
      </xdr:nvSpPr>
      <xdr:spPr>
        <a:xfrm>
          <a:off x="3733800" y="1087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1016</xdr:rowOff>
    </xdr:from>
    <xdr:to>
      <xdr:col>4</xdr:col>
      <xdr:colOff>482600</xdr:colOff>
      <xdr:row>62</xdr:row>
      <xdr:rowOff>87884</xdr:rowOff>
    </xdr:to>
    <xdr:cxnSp macro="">
      <xdr:nvCxnSpPr>
        <xdr:cNvPr id="137" name="直線コネクタ 136"/>
        <xdr:cNvCxnSpPr/>
      </xdr:nvCxnSpPr>
      <xdr:spPr>
        <a:xfrm>
          <a:off x="2336800" y="1063091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104648</xdr:rowOff>
    </xdr:from>
    <xdr:to>
      <xdr:col>4</xdr:col>
      <xdr:colOff>533400</xdr:colOff>
      <xdr:row>63</xdr:row>
      <xdr:rowOff>34798</xdr:rowOff>
    </xdr:to>
    <xdr:sp macro="" textlink="">
      <xdr:nvSpPr>
        <xdr:cNvPr id="138" name="フローチャート : 判断 137"/>
        <xdr:cNvSpPr/>
      </xdr:nvSpPr>
      <xdr:spPr>
        <a:xfrm>
          <a:off x="31750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19575</xdr:rowOff>
    </xdr:from>
    <xdr:ext cx="762000" cy="259045"/>
    <xdr:sp macro="" textlink="">
      <xdr:nvSpPr>
        <xdr:cNvPr id="139" name="テキスト ボックス 138"/>
        <xdr:cNvSpPr txBox="1"/>
      </xdr:nvSpPr>
      <xdr:spPr>
        <a:xfrm>
          <a:off x="2844800" y="1082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1016</xdr:rowOff>
    </xdr:from>
    <xdr:to>
      <xdr:col>3</xdr:col>
      <xdr:colOff>279400</xdr:colOff>
      <xdr:row>63</xdr:row>
      <xdr:rowOff>22606</xdr:rowOff>
    </xdr:to>
    <xdr:cxnSp macro="">
      <xdr:nvCxnSpPr>
        <xdr:cNvPr id="140" name="直線コネクタ 139"/>
        <xdr:cNvCxnSpPr/>
      </xdr:nvCxnSpPr>
      <xdr:spPr>
        <a:xfrm flipV="1">
          <a:off x="1447800" y="10630916"/>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150622</xdr:rowOff>
    </xdr:from>
    <xdr:to>
      <xdr:col>3</xdr:col>
      <xdr:colOff>330200</xdr:colOff>
      <xdr:row>62</xdr:row>
      <xdr:rowOff>80772</xdr:rowOff>
    </xdr:to>
    <xdr:sp macro="" textlink="">
      <xdr:nvSpPr>
        <xdr:cNvPr id="141" name="フローチャート : 判断 140"/>
        <xdr:cNvSpPr/>
      </xdr:nvSpPr>
      <xdr:spPr>
        <a:xfrm>
          <a:off x="2286000" y="1060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65549</xdr:rowOff>
    </xdr:from>
    <xdr:ext cx="762000" cy="259045"/>
    <xdr:sp macro="" textlink="">
      <xdr:nvSpPr>
        <xdr:cNvPr id="142" name="テキスト ボックス 141"/>
        <xdr:cNvSpPr txBox="1"/>
      </xdr:nvSpPr>
      <xdr:spPr>
        <a:xfrm>
          <a:off x="1955800" y="1069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3" name="フローチャート : 判断 142"/>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50817</xdr:rowOff>
    </xdr:from>
    <xdr:ext cx="762000" cy="259045"/>
    <xdr:sp macro="" textlink="">
      <xdr:nvSpPr>
        <xdr:cNvPr id="144" name="テキスト ボックス 143"/>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92710</xdr:rowOff>
    </xdr:from>
    <xdr:to>
      <xdr:col>7</xdr:col>
      <xdr:colOff>203200</xdr:colOff>
      <xdr:row>62</xdr:row>
      <xdr:rowOff>22860</xdr:rowOff>
    </xdr:to>
    <xdr:sp macro="" textlink="">
      <xdr:nvSpPr>
        <xdr:cNvPr id="150" name="円/楕円 149"/>
        <xdr:cNvSpPr/>
      </xdr:nvSpPr>
      <xdr:spPr>
        <a:xfrm>
          <a:off x="49022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109237</xdr:rowOff>
    </xdr:from>
    <xdr:ext cx="762000" cy="259045"/>
    <xdr:sp macro="" textlink="">
      <xdr:nvSpPr>
        <xdr:cNvPr id="151" name="財政構造の弾力性該当値テキスト"/>
        <xdr:cNvSpPr txBox="1"/>
      </xdr:nvSpPr>
      <xdr:spPr>
        <a:xfrm>
          <a:off x="5041900" y="1039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157988</xdr:rowOff>
    </xdr:from>
    <xdr:to>
      <xdr:col>6</xdr:col>
      <xdr:colOff>50800</xdr:colOff>
      <xdr:row>61</xdr:row>
      <xdr:rowOff>88138</xdr:rowOff>
    </xdr:to>
    <xdr:sp macro="" textlink="">
      <xdr:nvSpPr>
        <xdr:cNvPr id="152" name="円/楕円 151"/>
        <xdr:cNvSpPr/>
      </xdr:nvSpPr>
      <xdr:spPr>
        <a:xfrm>
          <a:off x="4064000" y="1044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98315</xdr:rowOff>
    </xdr:from>
    <xdr:ext cx="736600" cy="259045"/>
    <xdr:sp macro="" textlink="">
      <xdr:nvSpPr>
        <xdr:cNvPr id="153" name="テキスト ボックス 152"/>
        <xdr:cNvSpPr txBox="1"/>
      </xdr:nvSpPr>
      <xdr:spPr>
        <a:xfrm>
          <a:off x="3733800" y="10213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37084</xdr:rowOff>
    </xdr:from>
    <xdr:to>
      <xdr:col>4</xdr:col>
      <xdr:colOff>533400</xdr:colOff>
      <xdr:row>62</xdr:row>
      <xdr:rowOff>138684</xdr:rowOff>
    </xdr:to>
    <xdr:sp macro="" textlink="">
      <xdr:nvSpPr>
        <xdr:cNvPr id="154" name="円/楕円 153"/>
        <xdr:cNvSpPr/>
      </xdr:nvSpPr>
      <xdr:spPr>
        <a:xfrm>
          <a:off x="31750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148861</xdr:rowOff>
    </xdr:from>
    <xdr:ext cx="762000" cy="259045"/>
    <xdr:sp macro="" textlink="">
      <xdr:nvSpPr>
        <xdr:cNvPr id="155" name="テキスト ボックス 154"/>
        <xdr:cNvSpPr txBox="1"/>
      </xdr:nvSpPr>
      <xdr:spPr>
        <a:xfrm>
          <a:off x="2844800" y="10435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121666</xdr:rowOff>
    </xdr:from>
    <xdr:to>
      <xdr:col>3</xdr:col>
      <xdr:colOff>330200</xdr:colOff>
      <xdr:row>62</xdr:row>
      <xdr:rowOff>51816</xdr:rowOff>
    </xdr:to>
    <xdr:sp macro="" textlink="">
      <xdr:nvSpPr>
        <xdr:cNvPr id="156" name="円/楕円 155"/>
        <xdr:cNvSpPr/>
      </xdr:nvSpPr>
      <xdr:spPr>
        <a:xfrm>
          <a:off x="2286000" y="1058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61993</xdr:rowOff>
    </xdr:from>
    <xdr:ext cx="762000" cy="259045"/>
    <xdr:sp macro="" textlink="">
      <xdr:nvSpPr>
        <xdr:cNvPr id="157" name="テキスト ボックス 156"/>
        <xdr:cNvSpPr txBox="1"/>
      </xdr:nvSpPr>
      <xdr:spPr>
        <a:xfrm>
          <a:off x="1955800" y="1034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58" name="円/楕円 157"/>
        <xdr:cNvSpPr/>
      </xdr:nvSpPr>
      <xdr:spPr>
        <a:xfrm>
          <a:off x="1397000" y="1077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59" name="テキスト ボックス 158"/>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[202,318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205,833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１人当たりの人件費の金額が類似団体平均を上回っているのは、保育所などの施設運営を直営で行っているのが要因となっている。また、多種多様な施設を保有していることにより、物件費や維持補修費も類似団体を上回っている状況にある。今後は、公共施設等の老朽化対策として公共施設等総合管理計画の策定に取り組み、不要な施設の統廃合による効果的な施設配置を検討する。</a:t>
          </a:r>
          <a:endParaRPr kumimoji="1" lang="ja-JP" altLang="en-US" sz="1300">
            <a:solidFill>
              <a:srgbClr val="FF0000"/>
            </a:solidFill>
            <a:latin typeface="ＭＳ Ｐゴシック"/>
          </a:endParaRPr>
        </a:p>
        <a:p>
          <a:r>
            <a:rPr kumimoji="1" lang="ja-JP" altLang="en-US" sz="1300">
              <a:solidFill>
                <a:srgbClr val="FF0000"/>
              </a:solidFill>
              <a:latin typeface="ＭＳ Ｐゴシック"/>
            </a:rPr>
            <a:t>　</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68149</xdr:rowOff>
    </xdr:from>
    <xdr:to>
      <xdr:col>7</xdr:col>
      <xdr:colOff>152400</xdr:colOff>
      <xdr:row>88</xdr:row>
      <xdr:rowOff>59472</xdr:rowOff>
    </xdr:to>
    <xdr:cxnSp macro="">
      <xdr:nvCxnSpPr>
        <xdr:cNvPr id="189" name="直線コネクタ 188"/>
        <xdr:cNvCxnSpPr/>
      </xdr:nvCxnSpPr>
      <xdr:spPr>
        <a:xfrm flipV="1">
          <a:off x="4953000" y="13784149"/>
          <a:ext cx="0" cy="13629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31549</xdr:rowOff>
    </xdr:from>
    <xdr:ext cx="762000" cy="259045"/>
    <xdr:sp macro="" textlink="">
      <xdr:nvSpPr>
        <xdr:cNvPr id="190" name="人件費・物件費等の状況最小値テキスト"/>
        <xdr:cNvSpPr txBox="1"/>
      </xdr:nvSpPr>
      <xdr:spPr>
        <a:xfrm>
          <a:off x="5041900" y="15119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434,788</a:t>
          </a:r>
          <a:endParaRPr kumimoji="1" lang="ja-JP" altLang="en-US" sz="1000" b="1">
            <a:latin typeface="ＭＳ Ｐゴシック"/>
          </a:endParaRPr>
        </a:p>
      </xdr:txBody>
    </xdr:sp>
    <xdr:clientData/>
  </xdr:oneCellAnchor>
  <xdr:twoCellAnchor>
    <xdr:from>
      <xdr:col>7</xdr:col>
      <xdr:colOff>63500</xdr:colOff>
      <xdr:row>88</xdr:row>
      <xdr:rowOff>59472</xdr:rowOff>
    </xdr:from>
    <xdr:to>
      <xdr:col>7</xdr:col>
      <xdr:colOff>241300</xdr:colOff>
      <xdr:row>88</xdr:row>
      <xdr:rowOff>59472</xdr:rowOff>
    </xdr:to>
    <xdr:cxnSp macro="">
      <xdr:nvCxnSpPr>
        <xdr:cNvPr id="191" name="直線コネクタ 190"/>
        <xdr:cNvCxnSpPr/>
      </xdr:nvCxnSpPr>
      <xdr:spPr>
        <a:xfrm>
          <a:off x="4864100" y="15147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154526</xdr:rowOff>
    </xdr:from>
    <xdr:ext cx="762000" cy="259045"/>
    <xdr:sp macro="" textlink="">
      <xdr:nvSpPr>
        <xdr:cNvPr id="192" name="人件費・物件費等の状況最大値テキスト"/>
        <xdr:cNvSpPr txBox="1"/>
      </xdr:nvSpPr>
      <xdr:spPr>
        <a:xfrm>
          <a:off x="5041900" y="1352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95,893</a:t>
          </a:r>
          <a:endParaRPr kumimoji="1" lang="ja-JP" altLang="en-US" sz="1000" b="1">
            <a:latin typeface="ＭＳ Ｐゴシック"/>
          </a:endParaRPr>
        </a:p>
      </xdr:txBody>
    </xdr:sp>
    <xdr:clientData/>
  </xdr:oneCellAnchor>
  <xdr:twoCellAnchor>
    <xdr:from>
      <xdr:col>7</xdr:col>
      <xdr:colOff>63500</xdr:colOff>
      <xdr:row>80</xdr:row>
      <xdr:rowOff>68149</xdr:rowOff>
    </xdr:from>
    <xdr:to>
      <xdr:col>7</xdr:col>
      <xdr:colOff>241300</xdr:colOff>
      <xdr:row>80</xdr:row>
      <xdr:rowOff>68149</xdr:rowOff>
    </xdr:to>
    <xdr:cxnSp macro="">
      <xdr:nvCxnSpPr>
        <xdr:cNvPr id="193" name="直線コネクタ 192"/>
        <xdr:cNvCxnSpPr/>
      </xdr:nvCxnSpPr>
      <xdr:spPr>
        <a:xfrm>
          <a:off x="4864100" y="13784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136444</xdr:rowOff>
    </xdr:from>
    <xdr:to>
      <xdr:col>7</xdr:col>
      <xdr:colOff>152400</xdr:colOff>
      <xdr:row>82</xdr:row>
      <xdr:rowOff>153256</xdr:rowOff>
    </xdr:to>
    <xdr:cxnSp macro="">
      <xdr:nvCxnSpPr>
        <xdr:cNvPr id="194" name="直線コネクタ 193"/>
        <xdr:cNvCxnSpPr/>
      </xdr:nvCxnSpPr>
      <xdr:spPr>
        <a:xfrm>
          <a:off x="4114800" y="14195344"/>
          <a:ext cx="838200" cy="1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72776</xdr:rowOff>
    </xdr:from>
    <xdr:ext cx="762000" cy="259045"/>
    <xdr:sp macro="" textlink="">
      <xdr:nvSpPr>
        <xdr:cNvPr id="195" name="人件費・物件費等の状況平均値テキスト"/>
        <xdr:cNvSpPr txBox="1"/>
      </xdr:nvSpPr>
      <xdr:spPr>
        <a:xfrm>
          <a:off x="5041900" y="13788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56249</xdr:rowOff>
    </xdr:from>
    <xdr:to>
      <xdr:col>7</xdr:col>
      <xdr:colOff>203200</xdr:colOff>
      <xdr:row>81</xdr:row>
      <xdr:rowOff>157849</xdr:rowOff>
    </xdr:to>
    <xdr:sp macro="" textlink="">
      <xdr:nvSpPr>
        <xdr:cNvPr id="196" name="フローチャート : 判断 195"/>
        <xdr:cNvSpPr/>
      </xdr:nvSpPr>
      <xdr:spPr>
        <a:xfrm>
          <a:off x="49022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136444</xdr:rowOff>
    </xdr:from>
    <xdr:to>
      <xdr:col>6</xdr:col>
      <xdr:colOff>0</xdr:colOff>
      <xdr:row>82</xdr:row>
      <xdr:rowOff>158700</xdr:rowOff>
    </xdr:to>
    <xdr:cxnSp macro="">
      <xdr:nvCxnSpPr>
        <xdr:cNvPr id="197" name="直線コネクタ 196"/>
        <xdr:cNvCxnSpPr/>
      </xdr:nvCxnSpPr>
      <xdr:spPr>
        <a:xfrm flipV="1">
          <a:off x="3225800" y="14195344"/>
          <a:ext cx="889000" cy="22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35389</xdr:rowOff>
    </xdr:from>
    <xdr:to>
      <xdr:col>6</xdr:col>
      <xdr:colOff>50800</xdr:colOff>
      <xdr:row>81</xdr:row>
      <xdr:rowOff>136989</xdr:rowOff>
    </xdr:to>
    <xdr:sp macro="" textlink="">
      <xdr:nvSpPr>
        <xdr:cNvPr id="198" name="フローチャート : 判断 197"/>
        <xdr:cNvSpPr/>
      </xdr:nvSpPr>
      <xdr:spPr>
        <a:xfrm>
          <a:off x="4064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147166</xdr:rowOff>
    </xdr:from>
    <xdr:ext cx="736600" cy="259045"/>
    <xdr:sp macro="" textlink="">
      <xdr:nvSpPr>
        <xdr:cNvPr id="199" name="テキスト ボックス 198"/>
        <xdr:cNvSpPr txBox="1"/>
      </xdr:nvSpPr>
      <xdr:spPr>
        <a:xfrm>
          <a:off x="3733800" y="13691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93811</xdr:rowOff>
    </xdr:from>
    <xdr:to>
      <xdr:col>4</xdr:col>
      <xdr:colOff>482600</xdr:colOff>
      <xdr:row>82</xdr:row>
      <xdr:rowOff>158700</xdr:rowOff>
    </xdr:to>
    <xdr:cxnSp macro="">
      <xdr:nvCxnSpPr>
        <xdr:cNvPr id="200" name="直線コネクタ 199"/>
        <xdr:cNvCxnSpPr/>
      </xdr:nvCxnSpPr>
      <xdr:spPr>
        <a:xfrm>
          <a:off x="2336800" y="14152711"/>
          <a:ext cx="889000" cy="64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47530</xdr:rowOff>
    </xdr:from>
    <xdr:to>
      <xdr:col>4</xdr:col>
      <xdr:colOff>533400</xdr:colOff>
      <xdr:row>81</xdr:row>
      <xdr:rowOff>149130</xdr:rowOff>
    </xdr:to>
    <xdr:sp macro="" textlink="">
      <xdr:nvSpPr>
        <xdr:cNvPr id="201" name="フローチャート : 判断 200"/>
        <xdr:cNvSpPr/>
      </xdr:nvSpPr>
      <xdr:spPr>
        <a:xfrm>
          <a:off x="3175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159307</xdr:rowOff>
    </xdr:from>
    <xdr:ext cx="762000" cy="259045"/>
    <xdr:sp macro="" textlink="">
      <xdr:nvSpPr>
        <xdr:cNvPr id="202" name="テキスト ボックス 201"/>
        <xdr:cNvSpPr txBox="1"/>
      </xdr:nvSpPr>
      <xdr:spPr>
        <a:xfrm>
          <a:off x="2844800" y="137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86082</xdr:rowOff>
    </xdr:from>
    <xdr:to>
      <xdr:col>3</xdr:col>
      <xdr:colOff>279400</xdr:colOff>
      <xdr:row>82</xdr:row>
      <xdr:rowOff>93811</xdr:rowOff>
    </xdr:to>
    <xdr:cxnSp macro="">
      <xdr:nvCxnSpPr>
        <xdr:cNvPr id="203" name="直線コネクタ 202"/>
        <xdr:cNvCxnSpPr/>
      </xdr:nvCxnSpPr>
      <xdr:spPr>
        <a:xfrm>
          <a:off x="1447800" y="14144982"/>
          <a:ext cx="889000" cy="7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43439</xdr:rowOff>
    </xdr:from>
    <xdr:to>
      <xdr:col>3</xdr:col>
      <xdr:colOff>330200</xdr:colOff>
      <xdr:row>81</xdr:row>
      <xdr:rowOff>145039</xdr:rowOff>
    </xdr:to>
    <xdr:sp macro="" textlink="">
      <xdr:nvSpPr>
        <xdr:cNvPr id="204" name="フローチャート : 判断 203"/>
        <xdr:cNvSpPr/>
      </xdr:nvSpPr>
      <xdr:spPr>
        <a:xfrm>
          <a:off x="2286000" y="1393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155216</xdr:rowOff>
    </xdr:from>
    <xdr:ext cx="762000" cy="259045"/>
    <xdr:sp macro="" textlink="">
      <xdr:nvSpPr>
        <xdr:cNvPr id="205" name="テキスト ボックス 204"/>
        <xdr:cNvSpPr txBox="1"/>
      </xdr:nvSpPr>
      <xdr:spPr>
        <a:xfrm>
          <a:off x="1955800" y="13699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39604</xdr:rowOff>
    </xdr:from>
    <xdr:to>
      <xdr:col>2</xdr:col>
      <xdr:colOff>127000</xdr:colOff>
      <xdr:row>81</xdr:row>
      <xdr:rowOff>141204</xdr:rowOff>
    </xdr:to>
    <xdr:sp macro="" textlink="">
      <xdr:nvSpPr>
        <xdr:cNvPr id="206" name="フローチャート : 判断 205"/>
        <xdr:cNvSpPr/>
      </xdr:nvSpPr>
      <xdr:spPr>
        <a:xfrm>
          <a:off x="1397000" y="13927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151381</xdr:rowOff>
    </xdr:from>
    <xdr:ext cx="762000" cy="259045"/>
    <xdr:sp macro="" textlink="">
      <xdr:nvSpPr>
        <xdr:cNvPr id="207" name="テキスト ボックス 206"/>
        <xdr:cNvSpPr txBox="1"/>
      </xdr:nvSpPr>
      <xdr:spPr>
        <a:xfrm>
          <a:off x="1066800" y="13695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144,058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102456</xdr:rowOff>
    </xdr:from>
    <xdr:to>
      <xdr:col>7</xdr:col>
      <xdr:colOff>203200</xdr:colOff>
      <xdr:row>83</xdr:row>
      <xdr:rowOff>32606</xdr:rowOff>
    </xdr:to>
    <xdr:sp macro="" textlink="">
      <xdr:nvSpPr>
        <xdr:cNvPr id="213" name="円/楕円 212"/>
        <xdr:cNvSpPr/>
      </xdr:nvSpPr>
      <xdr:spPr>
        <a:xfrm>
          <a:off x="4902200" y="14161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74533</xdr:rowOff>
    </xdr:from>
    <xdr:ext cx="762000" cy="259045"/>
    <xdr:sp macro="" textlink="">
      <xdr:nvSpPr>
        <xdr:cNvPr id="214" name="人件費・物件費等の状況該当値テキスト"/>
        <xdr:cNvSpPr txBox="1"/>
      </xdr:nvSpPr>
      <xdr:spPr>
        <a:xfrm>
          <a:off x="5041900" y="14133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202,318</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85644</xdr:rowOff>
    </xdr:from>
    <xdr:to>
      <xdr:col>6</xdr:col>
      <xdr:colOff>50800</xdr:colOff>
      <xdr:row>83</xdr:row>
      <xdr:rowOff>15794</xdr:rowOff>
    </xdr:to>
    <xdr:sp macro="" textlink="">
      <xdr:nvSpPr>
        <xdr:cNvPr id="215" name="円/楕円 214"/>
        <xdr:cNvSpPr/>
      </xdr:nvSpPr>
      <xdr:spPr>
        <a:xfrm>
          <a:off x="4064000" y="14144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571</xdr:rowOff>
    </xdr:from>
    <xdr:ext cx="736600" cy="259045"/>
    <xdr:sp macro="" textlink="">
      <xdr:nvSpPr>
        <xdr:cNvPr id="216" name="テキスト ボックス 215"/>
        <xdr:cNvSpPr txBox="1"/>
      </xdr:nvSpPr>
      <xdr:spPr>
        <a:xfrm>
          <a:off x="3733800" y="14230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198,138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107900</xdr:rowOff>
    </xdr:from>
    <xdr:to>
      <xdr:col>4</xdr:col>
      <xdr:colOff>533400</xdr:colOff>
      <xdr:row>83</xdr:row>
      <xdr:rowOff>38050</xdr:rowOff>
    </xdr:to>
    <xdr:sp macro="" textlink="">
      <xdr:nvSpPr>
        <xdr:cNvPr id="217" name="円/楕円 216"/>
        <xdr:cNvSpPr/>
      </xdr:nvSpPr>
      <xdr:spPr>
        <a:xfrm>
          <a:off x="3175000" y="1416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22827</xdr:rowOff>
    </xdr:from>
    <xdr:ext cx="762000" cy="259045"/>
    <xdr:sp macro="" textlink="">
      <xdr:nvSpPr>
        <xdr:cNvPr id="218" name="テキスト ボックス 217"/>
        <xdr:cNvSpPr txBox="1"/>
      </xdr:nvSpPr>
      <xdr:spPr>
        <a:xfrm>
          <a:off x="2844800" y="142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203,672</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43011</xdr:rowOff>
    </xdr:from>
    <xdr:to>
      <xdr:col>3</xdr:col>
      <xdr:colOff>330200</xdr:colOff>
      <xdr:row>82</xdr:row>
      <xdr:rowOff>144611</xdr:rowOff>
    </xdr:to>
    <xdr:sp macro="" textlink="">
      <xdr:nvSpPr>
        <xdr:cNvPr id="219" name="円/楕円 218"/>
        <xdr:cNvSpPr/>
      </xdr:nvSpPr>
      <xdr:spPr>
        <a:xfrm>
          <a:off x="2286000" y="1410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129388</xdr:rowOff>
    </xdr:from>
    <xdr:ext cx="762000" cy="259045"/>
    <xdr:sp macro="" textlink="">
      <xdr:nvSpPr>
        <xdr:cNvPr id="220" name="テキスト ボックス 219"/>
        <xdr:cNvSpPr txBox="1"/>
      </xdr:nvSpPr>
      <xdr:spPr>
        <a:xfrm>
          <a:off x="1955800" y="14188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187,537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35282</xdr:rowOff>
    </xdr:from>
    <xdr:to>
      <xdr:col>2</xdr:col>
      <xdr:colOff>127000</xdr:colOff>
      <xdr:row>82</xdr:row>
      <xdr:rowOff>136882</xdr:rowOff>
    </xdr:to>
    <xdr:sp macro="" textlink="">
      <xdr:nvSpPr>
        <xdr:cNvPr id="221" name="円/楕円 220"/>
        <xdr:cNvSpPr/>
      </xdr:nvSpPr>
      <xdr:spPr>
        <a:xfrm>
          <a:off x="1397000" y="14094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121659</xdr:rowOff>
    </xdr:from>
    <xdr:ext cx="762000" cy="259045"/>
    <xdr:sp macro="" textlink="">
      <xdr:nvSpPr>
        <xdr:cNvPr id="222" name="テキスト ボックス 221"/>
        <xdr:cNvSpPr txBox="1"/>
      </xdr:nvSpPr>
      <xdr:spPr>
        <a:xfrm>
          <a:off x="1066800" y="14180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185,615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依然として類似団体平均よりも相当程度</a:t>
          </a:r>
          <a:r>
            <a:rPr kumimoji="1" lang="en-US" altLang="ja-JP" sz="1300">
              <a:latin typeface="ＭＳ Ｐゴシック"/>
            </a:rPr>
            <a:t>(2.9</a:t>
          </a:r>
          <a:r>
            <a:rPr kumimoji="1" lang="ja-JP" altLang="en-US" sz="1300">
              <a:latin typeface="ＭＳ Ｐゴシック"/>
            </a:rPr>
            <a:t>ポイント</a:t>
          </a:r>
          <a:r>
            <a:rPr kumimoji="1" lang="en-US" altLang="ja-JP" sz="1300">
              <a:latin typeface="ＭＳ Ｐゴシック"/>
            </a:rPr>
            <a:t>)</a:t>
          </a:r>
          <a:r>
            <a:rPr kumimoji="1" lang="ja-JP" altLang="en-US" sz="1300">
              <a:latin typeface="ＭＳ Ｐゴシック"/>
            </a:rPr>
            <a:t>低く、給与カット等の直接的な人件費の削減は実施していない。今後も当該指数を注視しながら給与の適正化を図る。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28121</xdr:rowOff>
    </xdr:from>
    <xdr:to>
      <xdr:col>24</xdr:col>
      <xdr:colOff>558800</xdr:colOff>
      <xdr:row>87</xdr:row>
      <xdr:rowOff>125488</xdr:rowOff>
    </xdr:to>
    <xdr:cxnSp macro="">
      <xdr:nvCxnSpPr>
        <xdr:cNvPr id="253" name="直線コネクタ 252"/>
        <xdr:cNvCxnSpPr/>
      </xdr:nvCxnSpPr>
      <xdr:spPr>
        <a:xfrm flipV="1">
          <a:off x="17018000" y="13915571"/>
          <a:ext cx="0" cy="11260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97565</xdr:rowOff>
    </xdr:from>
    <xdr:ext cx="762000" cy="259045"/>
    <xdr:sp macro="" textlink="">
      <xdr:nvSpPr>
        <xdr:cNvPr id="254" name="給与水準   （国との比較）最小値テキスト"/>
        <xdr:cNvSpPr txBox="1"/>
      </xdr:nvSpPr>
      <xdr:spPr>
        <a:xfrm>
          <a:off x="17106900" y="1501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87</xdr:row>
      <xdr:rowOff>125488</xdr:rowOff>
    </xdr:from>
    <xdr:to>
      <xdr:col>24</xdr:col>
      <xdr:colOff>647700</xdr:colOff>
      <xdr:row>87</xdr:row>
      <xdr:rowOff>125488</xdr:rowOff>
    </xdr:to>
    <xdr:cxnSp macro="">
      <xdr:nvCxnSpPr>
        <xdr:cNvPr id="255" name="直線コネクタ 254"/>
        <xdr:cNvCxnSpPr/>
      </xdr:nvCxnSpPr>
      <xdr:spPr>
        <a:xfrm>
          <a:off x="16929100" y="1504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114498</xdr:rowOff>
    </xdr:from>
    <xdr:ext cx="762000" cy="259045"/>
    <xdr:sp macro="" textlink="">
      <xdr:nvSpPr>
        <xdr:cNvPr id="256"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28121</xdr:rowOff>
    </xdr:from>
    <xdr:to>
      <xdr:col>24</xdr:col>
      <xdr:colOff>647700</xdr:colOff>
      <xdr:row>81</xdr:row>
      <xdr:rowOff>28121</xdr:rowOff>
    </xdr:to>
    <xdr:cxnSp macro="">
      <xdr:nvCxnSpPr>
        <xdr:cNvPr id="257" name="直線コネクタ 256"/>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143934</xdr:rowOff>
    </xdr:from>
    <xdr:to>
      <xdr:col>24</xdr:col>
      <xdr:colOff>558800</xdr:colOff>
      <xdr:row>88</xdr:row>
      <xdr:rowOff>22982</xdr:rowOff>
    </xdr:to>
    <xdr:cxnSp macro="">
      <xdr:nvCxnSpPr>
        <xdr:cNvPr id="258" name="直線コネクタ 257"/>
        <xdr:cNvCxnSpPr/>
      </xdr:nvCxnSpPr>
      <xdr:spPr>
        <a:xfrm flipV="1">
          <a:off x="16179800" y="14202834"/>
          <a:ext cx="838200" cy="907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9"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60" name="フローチャート : 判断 259"/>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102507</xdr:rowOff>
    </xdr:from>
    <xdr:to>
      <xdr:col>23</xdr:col>
      <xdr:colOff>406400</xdr:colOff>
      <xdr:row>88</xdr:row>
      <xdr:rowOff>22982</xdr:rowOff>
    </xdr:to>
    <xdr:cxnSp macro="">
      <xdr:nvCxnSpPr>
        <xdr:cNvPr id="261" name="直線コネクタ 260"/>
        <xdr:cNvCxnSpPr/>
      </xdr:nvCxnSpPr>
      <xdr:spPr>
        <a:xfrm>
          <a:off x="15290800" y="15018657"/>
          <a:ext cx="889000" cy="9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133955</xdr:rowOff>
    </xdr:from>
    <xdr:to>
      <xdr:col>23</xdr:col>
      <xdr:colOff>457200</xdr:colOff>
      <xdr:row>90</xdr:row>
      <xdr:rowOff>64105</xdr:rowOff>
    </xdr:to>
    <xdr:sp macro="" textlink="">
      <xdr:nvSpPr>
        <xdr:cNvPr id="262" name="フローチャート : 判断 261"/>
        <xdr:cNvSpPr/>
      </xdr:nvSpPr>
      <xdr:spPr>
        <a:xfrm>
          <a:off x="16129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48882</xdr:rowOff>
    </xdr:from>
    <xdr:ext cx="736600" cy="259045"/>
    <xdr:sp macro="" textlink="">
      <xdr:nvSpPr>
        <xdr:cNvPr id="263" name="テキスト ボックス 262"/>
        <xdr:cNvSpPr txBox="1"/>
      </xdr:nvSpPr>
      <xdr:spPr>
        <a:xfrm>
          <a:off x="15798800" y="15479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74991</xdr:rowOff>
    </xdr:from>
    <xdr:to>
      <xdr:col>22</xdr:col>
      <xdr:colOff>203200</xdr:colOff>
      <xdr:row>87</xdr:row>
      <xdr:rowOff>102507</xdr:rowOff>
    </xdr:to>
    <xdr:cxnSp macro="">
      <xdr:nvCxnSpPr>
        <xdr:cNvPr id="264" name="直線コネクタ 263"/>
        <xdr:cNvCxnSpPr/>
      </xdr:nvCxnSpPr>
      <xdr:spPr>
        <a:xfrm>
          <a:off x="14401800" y="14133891"/>
          <a:ext cx="889000" cy="88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133955</xdr:rowOff>
    </xdr:from>
    <xdr:to>
      <xdr:col>22</xdr:col>
      <xdr:colOff>254000</xdr:colOff>
      <xdr:row>90</xdr:row>
      <xdr:rowOff>64105</xdr:rowOff>
    </xdr:to>
    <xdr:sp macro="" textlink="">
      <xdr:nvSpPr>
        <xdr:cNvPr id="265" name="フローチャート : 判断 264"/>
        <xdr:cNvSpPr/>
      </xdr:nvSpPr>
      <xdr:spPr>
        <a:xfrm>
          <a:off x="15240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48882</xdr:rowOff>
    </xdr:from>
    <xdr:ext cx="762000" cy="259045"/>
    <xdr:sp macro="" textlink="">
      <xdr:nvSpPr>
        <xdr:cNvPr id="266" name="テキスト ボックス 265"/>
        <xdr:cNvSpPr txBox="1"/>
      </xdr:nvSpPr>
      <xdr:spPr>
        <a:xfrm>
          <a:off x="14909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63500</xdr:rowOff>
    </xdr:from>
    <xdr:to>
      <xdr:col>21</xdr:col>
      <xdr:colOff>0</xdr:colOff>
      <xdr:row>82</xdr:row>
      <xdr:rowOff>74991</xdr:rowOff>
    </xdr:to>
    <xdr:cxnSp macro="">
      <xdr:nvCxnSpPr>
        <xdr:cNvPr id="267" name="直線コネクタ 266"/>
        <xdr:cNvCxnSpPr/>
      </xdr:nvCxnSpPr>
      <xdr:spPr>
        <a:xfrm>
          <a:off x="13512800" y="14122400"/>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162984</xdr:rowOff>
    </xdr:from>
    <xdr:to>
      <xdr:col>21</xdr:col>
      <xdr:colOff>50800</xdr:colOff>
      <xdr:row>84</xdr:row>
      <xdr:rowOff>93134</xdr:rowOff>
    </xdr:to>
    <xdr:sp macro="" textlink="">
      <xdr:nvSpPr>
        <xdr:cNvPr id="268" name="フローチャート : 判断 267"/>
        <xdr:cNvSpPr/>
      </xdr:nvSpPr>
      <xdr:spPr>
        <a:xfrm>
          <a:off x="14351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77911</xdr:rowOff>
    </xdr:from>
    <xdr:ext cx="762000" cy="259045"/>
    <xdr:sp macro="" textlink="">
      <xdr:nvSpPr>
        <xdr:cNvPr id="269" name="テキスト ボックス 268"/>
        <xdr:cNvSpPr txBox="1"/>
      </xdr:nvSpPr>
      <xdr:spPr>
        <a:xfrm>
          <a:off x="14020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151493</xdr:rowOff>
    </xdr:from>
    <xdr:to>
      <xdr:col>19</xdr:col>
      <xdr:colOff>533400</xdr:colOff>
      <xdr:row>84</xdr:row>
      <xdr:rowOff>81643</xdr:rowOff>
    </xdr:to>
    <xdr:sp macro="" textlink="">
      <xdr:nvSpPr>
        <xdr:cNvPr id="270" name="フローチャート : 判断 269"/>
        <xdr:cNvSpPr/>
      </xdr:nvSpPr>
      <xdr:spPr>
        <a:xfrm>
          <a:off x="13462000" y="1438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66420</xdr:rowOff>
    </xdr:from>
    <xdr:ext cx="762000" cy="259045"/>
    <xdr:sp macro="" textlink="">
      <xdr:nvSpPr>
        <xdr:cNvPr id="271" name="テキスト ボックス 270"/>
        <xdr:cNvSpPr txBox="1"/>
      </xdr:nvSpPr>
      <xdr:spPr>
        <a:xfrm>
          <a:off x="13131800" y="1446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82</xdr:row>
      <xdr:rowOff>93134</xdr:rowOff>
    </xdr:from>
    <xdr:to>
      <xdr:col>24</xdr:col>
      <xdr:colOff>609600</xdr:colOff>
      <xdr:row>83</xdr:row>
      <xdr:rowOff>23284</xdr:rowOff>
    </xdr:to>
    <xdr:sp macro="" textlink="">
      <xdr:nvSpPr>
        <xdr:cNvPr id="277" name="円/楕円 276"/>
        <xdr:cNvSpPr/>
      </xdr:nvSpPr>
      <xdr:spPr>
        <a:xfrm>
          <a:off x="16967200" y="1415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109661</xdr:rowOff>
    </xdr:from>
    <xdr:ext cx="762000" cy="259045"/>
    <xdr:sp macro="" textlink="">
      <xdr:nvSpPr>
        <xdr:cNvPr id="278" name="給与水準   （国との比較）該当値テキスト"/>
        <xdr:cNvSpPr txBox="1"/>
      </xdr:nvSpPr>
      <xdr:spPr>
        <a:xfrm>
          <a:off x="17106900" y="1399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143632</xdr:rowOff>
    </xdr:from>
    <xdr:to>
      <xdr:col>23</xdr:col>
      <xdr:colOff>457200</xdr:colOff>
      <xdr:row>88</xdr:row>
      <xdr:rowOff>73782</xdr:rowOff>
    </xdr:to>
    <xdr:sp macro="" textlink="">
      <xdr:nvSpPr>
        <xdr:cNvPr id="279" name="円/楕円 278"/>
        <xdr:cNvSpPr/>
      </xdr:nvSpPr>
      <xdr:spPr>
        <a:xfrm>
          <a:off x="16129000" y="15059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83959</xdr:rowOff>
    </xdr:from>
    <xdr:ext cx="736600" cy="259045"/>
    <xdr:sp macro="" textlink="">
      <xdr:nvSpPr>
        <xdr:cNvPr id="280" name="テキスト ボックス 279"/>
        <xdr:cNvSpPr txBox="1"/>
      </xdr:nvSpPr>
      <xdr:spPr>
        <a:xfrm>
          <a:off x="15798800" y="148286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51707</xdr:rowOff>
    </xdr:from>
    <xdr:to>
      <xdr:col>22</xdr:col>
      <xdr:colOff>254000</xdr:colOff>
      <xdr:row>87</xdr:row>
      <xdr:rowOff>153307</xdr:rowOff>
    </xdr:to>
    <xdr:sp macro="" textlink="">
      <xdr:nvSpPr>
        <xdr:cNvPr id="281" name="円/楕円 280"/>
        <xdr:cNvSpPr/>
      </xdr:nvSpPr>
      <xdr:spPr>
        <a:xfrm>
          <a:off x="15240000" y="1496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163484</xdr:rowOff>
    </xdr:from>
    <xdr:ext cx="762000" cy="259045"/>
    <xdr:sp macro="" textlink="">
      <xdr:nvSpPr>
        <xdr:cNvPr id="282" name="テキスト ボックス 281"/>
        <xdr:cNvSpPr txBox="1"/>
      </xdr:nvSpPr>
      <xdr:spPr>
        <a:xfrm>
          <a:off x="14909800" y="1473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24191</xdr:rowOff>
    </xdr:from>
    <xdr:to>
      <xdr:col>21</xdr:col>
      <xdr:colOff>50800</xdr:colOff>
      <xdr:row>82</xdr:row>
      <xdr:rowOff>125791</xdr:rowOff>
    </xdr:to>
    <xdr:sp macro="" textlink="">
      <xdr:nvSpPr>
        <xdr:cNvPr id="283" name="円/楕円 282"/>
        <xdr:cNvSpPr/>
      </xdr:nvSpPr>
      <xdr:spPr>
        <a:xfrm>
          <a:off x="14351000" y="14083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135968</xdr:rowOff>
    </xdr:from>
    <xdr:ext cx="762000" cy="259045"/>
    <xdr:sp macro="" textlink="">
      <xdr:nvSpPr>
        <xdr:cNvPr id="284" name="テキスト ボックス 283"/>
        <xdr:cNvSpPr txBox="1"/>
      </xdr:nvSpPr>
      <xdr:spPr>
        <a:xfrm>
          <a:off x="14020800" y="13851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12700</xdr:rowOff>
    </xdr:from>
    <xdr:to>
      <xdr:col>19</xdr:col>
      <xdr:colOff>533400</xdr:colOff>
      <xdr:row>82</xdr:row>
      <xdr:rowOff>114300</xdr:rowOff>
    </xdr:to>
    <xdr:sp macro="" textlink="">
      <xdr:nvSpPr>
        <xdr:cNvPr id="285" name="円/楕円 284"/>
        <xdr:cNvSpPr/>
      </xdr:nvSpPr>
      <xdr:spPr>
        <a:xfrm>
          <a:off x="13462000" y="1407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124477</xdr:rowOff>
    </xdr:from>
    <xdr:ext cx="762000" cy="259045"/>
    <xdr:sp macro="" textlink="">
      <xdr:nvSpPr>
        <xdr:cNvPr id="286" name="テキスト ボックス 285"/>
        <xdr:cNvSpPr txBox="1"/>
      </xdr:nvSpPr>
      <xdr:spPr>
        <a:xfrm>
          <a:off x="13131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平成</a:t>
          </a:r>
          <a:r>
            <a:rPr kumimoji="1" lang="en-US" altLang="ja-JP" sz="1300">
              <a:solidFill>
                <a:sysClr val="windowText" lastClr="000000"/>
              </a:solidFill>
              <a:latin typeface="ＭＳ Ｐゴシック"/>
            </a:rPr>
            <a:t>16</a:t>
          </a:r>
          <a:r>
            <a:rPr kumimoji="1" lang="ja-JP" altLang="en-US" sz="1300">
              <a:solidFill>
                <a:sysClr val="windowText" lastClr="000000"/>
              </a:solidFill>
              <a:latin typeface="ＭＳ Ｐゴシック"/>
            </a:rPr>
            <a:t>年</a:t>
          </a:r>
          <a:r>
            <a:rPr kumimoji="1" lang="en-US" altLang="ja-JP" sz="1300">
              <a:solidFill>
                <a:sysClr val="windowText" lastClr="000000"/>
              </a:solidFill>
              <a:latin typeface="ＭＳ Ｐゴシック"/>
            </a:rPr>
            <a:t>11</a:t>
          </a:r>
          <a:r>
            <a:rPr kumimoji="1" lang="ja-JP" altLang="en-US" sz="1300">
              <a:solidFill>
                <a:sysClr val="windowText" lastClr="000000"/>
              </a:solidFill>
              <a:latin typeface="ＭＳ Ｐゴシック"/>
            </a:rPr>
            <a:t>月策定の新市建設計画で退職者の補充を４割とし、合併後</a:t>
          </a:r>
          <a:r>
            <a:rPr kumimoji="1" lang="en-US" altLang="ja-JP" sz="1300">
              <a:solidFill>
                <a:sysClr val="windowText" lastClr="000000"/>
              </a:solidFill>
              <a:latin typeface="ＭＳ Ｐゴシック"/>
            </a:rPr>
            <a:t>10</a:t>
          </a:r>
          <a:r>
            <a:rPr kumimoji="1" lang="ja-JP" altLang="en-US" sz="1300">
              <a:solidFill>
                <a:sysClr val="windowText" lastClr="000000"/>
              </a:solidFill>
              <a:latin typeface="ＭＳ Ｐゴシック"/>
            </a:rPr>
            <a:t>年間で</a:t>
          </a:r>
          <a:r>
            <a:rPr kumimoji="1" lang="en-US" altLang="ja-JP" sz="1300">
              <a:solidFill>
                <a:sysClr val="windowText" lastClr="000000"/>
              </a:solidFill>
              <a:latin typeface="ＭＳ Ｐゴシック"/>
            </a:rPr>
            <a:t>60</a:t>
          </a:r>
          <a:r>
            <a:rPr kumimoji="1" lang="ja-JP" altLang="en-US" sz="1300">
              <a:solidFill>
                <a:sysClr val="windowText" lastClr="000000"/>
              </a:solidFill>
              <a:latin typeface="ＭＳ Ｐゴシック"/>
            </a:rPr>
            <a:t>人の削減を目標に掲げて取り組んできた。この間、保育所の民間移管等の民間開放の推進により、定員適正化計画に掲げる毎年度の計画値を上回る実績を上げてきた。しかし、市の面積が広大で、総合支所の配置を行っていることから、類似団体と比較して平均を上回っている。平成</a:t>
          </a:r>
          <a:r>
            <a:rPr kumimoji="1" lang="en-US" altLang="ja-JP" sz="1300">
              <a:solidFill>
                <a:sysClr val="windowText" lastClr="000000"/>
              </a:solidFill>
              <a:latin typeface="ＭＳ Ｐゴシック"/>
            </a:rPr>
            <a:t>25</a:t>
          </a:r>
          <a:r>
            <a:rPr kumimoji="1" lang="ja-JP" altLang="en-US" sz="1300">
              <a:solidFill>
                <a:sysClr val="windowText" lastClr="000000"/>
              </a:solidFill>
              <a:latin typeface="ＭＳ Ｐゴシック"/>
            </a:rPr>
            <a:t>年</a:t>
          </a:r>
          <a:r>
            <a:rPr kumimoji="1" lang="en-US" altLang="ja-JP" sz="1300">
              <a:solidFill>
                <a:sysClr val="windowText" lastClr="000000"/>
              </a:solidFill>
              <a:latin typeface="ＭＳ Ｐゴシック"/>
            </a:rPr>
            <a:t>2</a:t>
          </a:r>
          <a:r>
            <a:rPr kumimoji="1" lang="ja-JP" altLang="en-US" sz="1300">
              <a:solidFill>
                <a:sysClr val="windowText" lastClr="000000"/>
              </a:solidFill>
              <a:latin typeface="ＭＳ Ｐゴシック"/>
            </a:rPr>
            <a:t>月に定員適正化計画の改訂を行い一般職については、退職者の４割補充を目途としながら、組織機構の見直しと併せ、今後も適正な職員数となるよう取り組む。</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3" name="直線コネクタ 302"/>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4" name="テキスト ボックス 303"/>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5" name="直線コネクタ 304"/>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6" name="テキスト ボックス 305"/>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7" name="直線コネクタ 306"/>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8" name="テキスト ボックス 307"/>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9" name="直線コネクタ 30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0" name="テキスト ボックス 30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1" name="直線コネクタ 310"/>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2" name="テキスト ボックス 311"/>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3" name="直線コネクタ 312"/>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4" name="テキスト ボックス 313"/>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5" name="直線コネクタ 314"/>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6" name="テキスト ボックス 315"/>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7" name="直線コネクタ 31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8" name="テキスト ボックス 31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87788</xdr:rowOff>
    </xdr:from>
    <xdr:to>
      <xdr:col>24</xdr:col>
      <xdr:colOff>558800</xdr:colOff>
      <xdr:row>67</xdr:row>
      <xdr:rowOff>21193</xdr:rowOff>
    </xdr:to>
    <xdr:cxnSp macro="">
      <xdr:nvCxnSpPr>
        <xdr:cNvPr id="320" name="直線コネクタ 319"/>
        <xdr:cNvCxnSpPr/>
      </xdr:nvCxnSpPr>
      <xdr:spPr>
        <a:xfrm flipV="1">
          <a:off x="17018000" y="10031888"/>
          <a:ext cx="0" cy="14764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164720</xdr:rowOff>
    </xdr:from>
    <xdr:ext cx="762000" cy="259045"/>
    <xdr:sp macro="" textlink="">
      <xdr:nvSpPr>
        <xdr:cNvPr id="321" name="定員管理の状況最小値テキスト"/>
        <xdr:cNvSpPr txBox="1"/>
      </xdr:nvSpPr>
      <xdr:spPr>
        <a:xfrm>
          <a:off x="17106900" y="11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14.73</a:t>
          </a:r>
          <a:endParaRPr kumimoji="1" lang="ja-JP" altLang="en-US" sz="1000" b="1">
            <a:latin typeface="ＭＳ Ｐゴシック"/>
          </a:endParaRPr>
        </a:p>
      </xdr:txBody>
    </xdr:sp>
    <xdr:clientData/>
  </xdr:oneCellAnchor>
  <xdr:twoCellAnchor>
    <xdr:from>
      <xdr:col>24</xdr:col>
      <xdr:colOff>469900</xdr:colOff>
      <xdr:row>67</xdr:row>
      <xdr:rowOff>21193</xdr:rowOff>
    </xdr:from>
    <xdr:to>
      <xdr:col>24</xdr:col>
      <xdr:colOff>647700</xdr:colOff>
      <xdr:row>67</xdr:row>
      <xdr:rowOff>21193</xdr:rowOff>
    </xdr:to>
    <xdr:cxnSp macro="">
      <xdr:nvCxnSpPr>
        <xdr:cNvPr id="322" name="直線コネクタ 321"/>
        <xdr:cNvCxnSpPr/>
      </xdr:nvCxnSpPr>
      <xdr:spPr>
        <a:xfrm>
          <a:off x="16929100" y="1150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2715</xdr:rowOff>
    </xdr:from>
    <xdr:ext cx="762000" cy="259045"/>
    <xdr:sp macro="" textlink="">
      <xdr:nvSpPr>
        <xdr:cNvPr id="323" name="定員管理の状況最大値テキスト"/>
        <xdr:cNvSpPr txBox="1"/>
      </xdr:nvSpPr>
      <xdr:spPr>
        <a:xfrm>
          <a:off x="17106900" y="97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4.94</a:t>
          </a:r>
          <a:endParaRPr kumimoji="1" lang="ja-JP" altLang="en-US" sz="1000" b="1">
            <a:latin typeface="ＭＳ Ｐゴシック"/>
          </a:endParaRPr>
        </a:p>
      </xdr:txBody>
    </xdr:sp>
    <xdr:clientData/>
  </xdr:oneCellAnchor>
  <xdr:twoCellAnchor>
    <xdr:from>
      <xdr:col>24</xdr:col>
      <xdr:colOff>469900</xdr:colOff>
      <xdr:row>58</xdr:row>
      <xdr:rowOff>87788</xdr:rowOff>
    </xdr:from>
    <xdr:to>
      <xdr:col>24</xdr:col>
      <xdr:colOff>647700</xdr:colOff>
      <xdr:row>58</xdr:row>
      <xdr:rowOff>87788</xdr:rowOff>
    </xdr:to>
    <xdr:cxnSp macro="">
      <xdr:nvCxnSpPr>
        <xdr:cNvPr id="324" name="直線コネクタ 323"/>
        <xdr:cNvCxnSpPr/>
      </xdr:nvCxnSpPr>
      <xdr:spPr>
        <a:xfrm>
          <a:off x="16929100" y="10031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29845</xdr:rowOff>
    </xdr:from>
    <xdr:to>
      <xdr:col>24</xdr:col>
      <xdr:colOff>558800</xdr:colOff>
      <xdr:row>63</xdr:row>
      <xdr:rowOff>52467</xdr:rowOff>
    </xdr:to>
    <xdr:cxnSp macro="">
      <xdr:nvCxnSpPr>
        <xdr:cNvPr id="325" name="直線コネクタ 324"/>
        <xdr:cNvCxnSpPr/>
      </xdr:nvCxnSpPr>
      <xdr:spPr>
        <a:xfrm flipV="1">
          <a:off x="16179800" y="10831195"/>
          <a:ext cx="838200" cy="2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160514</xdr:rowOff>
    </xdr:from>
    <xdr:ext cx="762000" cy="259045"/>
    <xdr:sp macro="" textlink="">
      <xdr:nvSpPr>
        <xdr:cNvPr id="326" name="定員管理の状況平均値テキスト"/>
        <xdr:cNvSpPr txBox="1"/>
      </xdr:nvSpPr>
      <xdr:spPr>
        <a:xfrm>
          <a:off x="17106900" y="10447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143987</xdr:rowOff>
    </xdr:from>
    <xdr:to>
      <xdr:col>24</xdr:col>
      <xdr:colOff>609600</xdr:colOff>
      <xdr:row>62</xdr:row>
      <xdr:rowOff>74137</xdr:rowOff>
    </xdr:to>
    <xdr:sp macro="" textlink="">
      <xdr:nvSpPr>
        <xdr:cNvPr id="327" name="フローチャート : 判断 326"/>
        <xdr:cNvSpPr/>
      </xdr:nvSpPr>
      <xdr:spPr>
        <a:xfrm>
          <a:off x="169672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52467</xdr:rowOff>
    </xdr:from>
    <xdr:to>
      <xdr:col>23</xdr:col>
      <xdr:colOff>406400</xdr:colOff>
      <xdr:row>63</xdr:row>
      <xdr:rowOff>99219</xdr:rowOff>
    </xdr:to>
    <xdr:cxnSp macro="">
      <xdr:nvCxnSpPr>
        <xdr:cNvPr id="328" name="直線コネクタ 327"/>
        <xdr:cNvCxnSpPr/>
      </xdr:nvCxnSpPr>
      <xdr:spPr>
        <a:xfrm flipV="1">
          <a:off x="15290800" y="10853817"/>
          <a:ext cx="889000" cy="46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154543</xdr:rowOff>
    </xdr:from>
    <xdr:to>
      <xdr:col>23</xdr:col>
      <xdr:colOff>457200</xdr:colOff>
      <xdr:row>62</xdr:row>
      <xdr:rowOff>84693</xdr:rowOff>
    </xdr:to>
    <xdr:sp macro="" textlink="">
      <xdr:nvSpPr>
        <xdr:cNvPr id="329" name="フローチャート : 判断 328"/>
        <xdr:cNvSpPr/>
      </xdr:nvSpPr>
      <xdr:spPr>
        <a:xfrm>
          <a:off x="16129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94870</xdr:rowOff>
    </xdr:from>
    <xdr:ext cx="736600" cy="259045"/>
    <xdr:sp macro="" textlink="">
      <xdr:nvSpPr>
        <xdr:cNvPr id="330" name="テキスト ボックス 329"/>
        <xdr:cNvSpPr txBox="1"/>
      </xdr:nvSpPr>
      <xdr:spPr>
        <a:xfrm>
          <a:off x="15798800" y="10381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88662</xdr:rowOff>
    </xdr:from>
    <xdr:to>
      <xdr:col>22</xdr:col>
      <xdr:colOff>203200</xdr:colOff>
      <xdr:row>63</xdr:row>
      <xdr:rowOff>99219</xdr:rowOff>
    </xdr:to>
    <xdr:cxnSp macro="">
      <xdr:nvCxnSpPr>
        <xdr:cNvPr id="331" name="直線コネクタ 330"/>
        <xdr:cNvCxnSpPr/>
      </xdr:nvCxnSpPr>
      <xdr:spPr>
        <a:xfrm>
          <a:off x="14401800" y="10890012"/>
          <a:ext cx="889000" cy="10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4207</xdr:rowOff>
    </xdr:from>
    <xdr:to>
      <xdr:col>22</xdr:col>
      <xdr:colOff>254000</xdr:colOff>
      <xdr:row>62</xdr:row>
      <xdr:rowOff>105807</xdr:rowOff>
    </xdr:to>
    <xdr:sp macro="" textlink="">
      <xdr:nvSpPr>
        <xdr:cNvPr id="332" name="フローチャート : 判断 331"/>
        <xdr:cNvSpPr/>
      </xdr:nvSpPr>
      <xdr:spPr>
        <a:xfrm>
          <a:off x="15240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115984</xdr:rowOff>
    </xdr:from>
    <xdr:ext cx="762000" cy="259045"/>
    <xdr:sp macro="" textlink="">
      <xdr:nvSpPr>
        <xdr:cNvPr id="333" name="テキスト ボックス 332"/>
        <xdr:cNvSpPr txBox="1"/>
      </xdr:nvSpPr>
      <xdr:spPr>
        <a:xfrm>
          <a:off x="14909800" y="10402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88662</xdr:rowOff>
    </xdr:from>
    <xdr:to>
      <xdr:col>21</xdr:col>
      <xdr:colOff>0</xdr:colOff>
      <xdr:row>63</xdr:row>
      <xdr:rowOff>121841</xdr:rowOff>
    </xdr:to>
    <xdr:cxnSp macro="">
      <xdr:nvCxnSpPr>
        <xdr:cNvPr id="334" name="直線コネクタ 333"/>
        <xdr:cNvCxnSpPr/>
      </xdr:nvCxnSpPr>
      <xdr:spPr>
        <a:xfrm flipV="1">
          <a:off x="13512800" y="10890012"/>
          <a:ext cx="889000" cy="33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76597</xdr:rowOff>
    </xdr:from>
    <xdr:to>
      <xdr:col>21</xdr:col>
      <xdr:colOff>50800</xdr:colOff>
      <xdr:row>63</xdr:row>
      <xdr:rowOff>6747</xdr:rowOff>
    </xdr:to>
    <xdr:sp macro="" textlink="">
      <xdr:nvSpPr>
        <xdr:cNvPr id="335" name="フローチャート : 判断 334"/>
        <xdr:cNvSpPr/>
      </xdr:nvSpPr>
      <xdr:spPr>
        <a:xfrm>
          <a:off x="14351000" y="10706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16924</xdr:rowOff>
    </xdr:from>
    <xdr:ext cx="762000" cy="259045"/>
    <xdr:sp macro="" textlink="">
      <xdr:nvSpPr>
        <xdr:cNvPr id="336" name="テキスト ボックス 335"/>
        <xdr:cNvSpPr txBox="1"/>
      </xdr:nvSpPr>
      <xdr:spPr>
        <a:xfrm>
          <a:off x="14020800" y="10475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90170</xdr:rowOff>
    </xdr:from>
    <xdr:to>
      <xdr:col>19</xdr:col>
      <xdr:colOff>533400</xdr:colOff>
      <xdr:row>63</xdr:row>
      <xdr:rowOff>20320</xdr:rowOff>
    </xdr:to>
    <xdr:sp macro="" textlink="">
      <xdr:nvSpPr>
        <xdr:cNvPr id="337" name="フローチャート : 判断 336"/>
        <xdr:cNvSpPr/>
      </xdr:nvSpPr>
      <xdr:spPr>
        <a:xfrm>
          <a:off x="13462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30497</xdr:rowOff>
    </xdr:from>
    <xdr:ext cx="762000" cy="259045"/>
    <xdr:sp macro="" textlink="">
      <xdr:nvSpPr>
        <xdr:cNvPr id="338" name="テキスト ボックス 337"/>
        <xdr:cNvSpPr txBox="1"/>
      </xdr:nvSpPr>
      <xdr:spPr>
        <a:xfrm>
          <a:off x="13131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9" name="テキスト ボックス 33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0" name="テキスト ボックス 33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1" name="テキスト ボックス 34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2" name="テキスト ボックス 34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3" name="テキスト ボックス 34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150495</xdr:rowOff>
    </xdr:from>
    <xdr:to>
      <xdr:col>24</xdr:col>
      <xdr:colOff>609600</xdr:colOff>
      <xdr:row>63</xdr:row>
      <xdr:rowOff>80645</xdr:rowOff>
    </xdr:to>
    <xdr:sp macro="" textlink="">
      <xdr:nvSpPr>
        <xdr:cNvPr id="344" name="円/楕円 343"/>
        <xdr:cNvSpPr/>
      </xdr:nvSpPr>
      <xdr:spPr>
        <a:xfrm>
          <a:off x="169672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122572</xdr:rowOff>
    </xdr:from>
    <xdr:ext cx="762000" cy="259045"/>
    <xdr:sp macro="" textlink="">
      <xdr:nvSpPr>
        <xdr:cNvPr id="345" name="定員管理の状況該当値テキスト"/>
        <xdr:cNvSpPr txBox="1"/>
      </xdr:nvSpPr>
      <xdr:spPr>
        <a:xfrm>
          <a:off x="17106900" y="10752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1667</xdr:rowOff>
    </xdr:from>
    <xdr:to>
      <xdr:col>23</xdr:col>
      <xdr:colOff>457200</xdr:colOff>
      <xdr:row>63</xdr:row>
      <xdr:rowOff>103267</xdr:rowOff>
    </xdr:to>
    <xdr:sp macro="" textlink="">
      <xdr:nvSpPr>
        <xdr:cNvPr id="346" name="円/楕円 345"/>
        <xdr:cNvSpPr/>
      </xdr:nvSpPr>
      <xdr:spPr>
        <a:xfrm>
          <a:off x="16129000" y="10803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88044</xdr:rowOff>
    </xdr:from>
    <xdr:ext cx="736600" cy="259045"/>
    <xdr:sp macro="" textlink="">
      <xdr:nvSpPr>
        <xdr:cNvPr id="347" name="テキスト ボックス 346"/>
        <xdr:cNvSpPr txBox="1"/>
      </xdr:nvSpPr>
      <xdr:spPr>
        <a:xfrm>
          <a:off x="15798800" y="10889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48419</xdr:rowOff>
    </xdr:from>
    <xdr:to>
      <xdr:col>22</xdr:col>
      <xdr:colOff>254000</xdr:colOff>
      <xdr:row>63</xdr:row>
      <xdr:rowOff>150019</xdr:rowOff>
    </xdr:to>
    <xdr:sp macro="" textlink="">
      <xdr:nvSpPr>
        <xdr:cNvPr id="348" name="円/楕円 347"/>
        <xdr:cNvSpPr/>
      </xdr:nvSpPr>
      <xdr:spPr>
        <a:xfrm>
          <a:off x="15240000" y="10849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134796</xdr:rowOff>
    </xdr:from>
    <xdr:ext cx="762000" cy="259045"/>
    <xdr:sp macro="" textlink="">
      <xdr:nvSpPr>
        <xdr:cNvPr id="349" name="テキスト ボックス 348"/>
        <xdr:cNvSpPr txBox="1"/>
      </xdr:nvSpPr>
      <xdr:spPr>
        <a:xfrm>
          <a:off x="14909800" y="1093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37862</xdr:rowOff>
    </xdr:from>
    <xdr:to>
      <xdr:col>21</xdr:col>
      <xdr:colOff>50800</xdr:colOff>
      <xdr:row>63</xdr:row>
      <xdr:rowOff>139462</xdr:rowOff>
    </xdr:to>
    <xdr:sp macro="" textlink="">
      <xdr:nvSpPr>
        <xdr:cNvPr id="350" name="円/楕円 349"/>
        <xdr:cNvSpPr/>
      </xdr:nvSpPr>
      <xdr:spPr>
        <a:xfrm>
          <a:off x="14351000" y="10839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124239</xdr:rowOff>
    </xdr:from>
    <xdr:ext cx="762000" cy="259045"/>
    <xdr:sp macro="" textlink="">
      <xdr:nvSpPr>
        <xdr:cNvPr id="351" name="テキスト ボックス 350"/>
        <xdr:cNvSpPr txBox="1"/>
      </xdr:nvSpPr>
      <xdr:spPr>
        <a:xfrm>
          <a:off x="14020800" y="10925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71041</xdr:rowOff>
    </xdr:from>
    <xdr:to>
      <xdr:col>19</xdr:col>
      <xdr:colOff>533400</xdr:colOff>
      <xdr:row>64</xdr:row>
      <xdr:rowOff>1191</xdr:rowOff>
    </xdr:to>
    <xdr:sp macro="" textlink="">
      <xdr:nvSpPr>
        <xdr:cNvPr id="352" name="円/楕円 351"/>
        <xdr:cNvSpPr/>
      </xdr:nvSpPr>
      <xdr:spPr>
        <a:xfrm>
          <a:off x="13462000" y="10872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157418</xdr:rowOff>
    </xdr:from>
    <xdr:ext cx="762000" cy="259045"/>
    <xdr:sp macro="" textlink="">
      <xdr:nvSpPr>
        <xdr:cNvPr id="353" name="テキスト ボックス 352"/>
        <xdr:cNvSpPr txBox="1"/>
      </xdr:nvSpPr>
      <xdr:spPr>
        <a:xfrm>
          <a:off x="13131800" y="10958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4" name="正方形/長方形 35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5" name="テキスト ボックス 35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6" name="テキスト ボックス 35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7" name="正方形/長方形 35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8" name="正方形/長方形 35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9" name="正方形/長方形 35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0" name="正方形/長方形 35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1" name="正方形/長方形 36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2" name="正方形/長方形 36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3" name="正方形/長方形 36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4" name="正方形/長方形 36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5" name="正方形/長方形 36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6" name="テキスト ボックス 36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過去からの起債抑制策により昨年度より</a:t>
          </a:r>
          <a:r>
            <a:rPr kumimoji="1" lang="en-US" altLang="ja-JP" sz="1300">
              <a:latin typeface="ＭＳ Ｐゴシック"/>
            </a:rPr>
            <a:t>0.7%</a:t>
          </a:r>
          <a:r>
            <a:rPr kumimoji="1" lang="ja-JP" altLang="en-US" sz="1300">
              <a:latin typeface="ＭＳ Ｐゴシック"/>
            </a:rPr>
            <a:t>下回り、類似団体平均と同率となった。交付税参入率の高い起債を厳選しながら当該比率を注視し発行額を見極めるとともに、公債費負担の軽減に向けた取り組みを継続し、健全な財政運営に努める。</a:t>
          </a:r>
        </a:p>
      </xdr:txBody>
    </xdr:sp>
    <xdr:clientData/>
  </xdr:twoCellAnchor>
  <xdr:oneCellAnchor>
    <xdr:from>
      <xdr:col>18</xdr:col>
      <xdr:colOff>444500</xdr:colOff>
      <xdr:row>32</xdr:row>
      <xdr:rowOff>101600</xdr:rowOff>
    </xdr:from>
    <xdr:ext cx="298543" cy="225703"/>
    <xdr:sp macro="" textlink="">
      <xdr:nvSpPr>
        <xdr:cNvPr id="367" name="テキスト ボックス 36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8" name="直線コネクタ 36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9" name="テキスト ボックス 36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70" name="直線コネクタ 36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71" name="テキスト ボックス 37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2" name="直線コネクタ 37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3" name="テキスト ボックス 37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4" name="直線コネクタ 37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5" name="テキスト ボックス 37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6" name="直線コネクタ 37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7" name="テキスト ボックス 37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8" name="直線コネクタ 37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9" name="テキスト ボックス 37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0" name="直線コネクタ 37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46143</xdr:rowOff>
    </xdr:from>
    <xdr:to>
      <xdr:col>24</xdr:col>
      <xdr:colOff>558800</xdr:colOff>
      <xdr:row>44</xdr:row>
      <xdr:rowOff>116840</xdr:rowOff>
    </xdr:to>
    <xdr:cxnSp macro="">
      <xdr:nvCxnSpPr>
        <xdr:cNvPr id="382" name="直線コネクタ 381"/>
        <xdr:cNvCxnSpPr/>
      </xdr:nvCxnSpPr>
      <xdr:spPr>
        <a:xfrm flipV="1">
          <a:off x="17018000" y="6389793"/>
          <a:ext cx="0" cy="12708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83"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84" name="直線コネクタ 383"/>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132520</xdr:rowOff>
    </xdr:from>
    <xdr:ext cx="762000" cy="259045"/>
    <xdr:sp macro="" textlink="">
      <xdr:nvSpPr>
        <xdr:cNvPr id="385" name="公債費負担の状況最大値テキスト"/>
        <xdr:cNvSpPr txBox="1"/>
      </xdr:nvSpPr>
      <xdr:spPr>
        <a:xfrm>
          <a:off x="17106900" y="613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24</xdr:col>
      <xdr:colOff>469900</xdr:colOff>
      <xdr:row>37</xdr:row>
      <xdr:rowOff>46143</xdr:rowOff>
    </xdr:from>
    <xdr:to>
      <xdr:col>24</xdr:col>
      <xdr:colOff>647700</xdr:colOff>
      <xdr:row>37</xdr:row>
      <xdr:rowOff>46143</xdr:rowOff>
    </xdr:to>
    <xdr:cxnSp macro="">
      <xdr:nvCxnSpPr>
        <xdr:cNvPr id="386" name="直線コネクタ 385"/>
        <xdr:cNvCxnSpPr/>
      </xdr:nvCxnSpPr>
      <xdr:spPr>
        <a:xfrm>
          <a:off x="16929100" y="6389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76200</xdr:rowOff>
    </xdr:from>
    <xdr:to>
      <xdr:col>24</xdr:col>
      <xdr:colOff>558800</xdr:colOff>
      <xdr:row>41</xdr:row>
      <xdr:rowOff>132504</xdr:rowOff>
    </xdr:to>
    <xdr:cxnSp macro="">
      <xdr:nvCxnSpPr>
        <xdr:cNvPr id="387" name="直線コネクタ 386"/>
        <xdr:cNvCxnSpPr/>
      </xdr:nvCxnSpPr>
      <xdr:spPr>
        <a:xfrm flipV="1">
          <a:off x="16179800" y="7105650"/>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41927</xdr:rowOff>
    </xdr:from>
    <xdr:ext cx="762000" cy="259045"/>
    <xdr:sp macro="" textlink="">
      <xdr:nvSpPr>
        <xdr:cNvPr id="388" name="公債費負担の状況平均値テキスト"/>
        <xdr:cNvSpPr txBox="1"/>
      </xdr:nvSpPr>
      <xdr:spPr>
        <a:xfrm>
          <a:off x="17106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25400</xdr:rowOff>
    </xdr:from>
    <xdr:to>
      <xdr:col>24</xdr:col>
      <xdr:colOff>609600</xdr:colOff>
      <xdr:row>41</xdr:row>
      <xdr:rowOff>127000</xdr:rowOff>
    </xdr:to>
    <xdr:sp macro="" textlink="">
      <xdr:nvSpPr>
        <xdr:cNvPr id="389" name="フローチャート : 判断 388"/>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132504</xdr:rowOff>
    </xdr:from>
    <xdr:to>
      <xdr:col>23</xdr:col>
      <xdr:colOff>406400</xdr:colOff>
      <xdr:row>42</xdr:row>
      <xdr:rowOff>25400</xdr:rowOff>
    </xdr:to>
    <xdr:cxnSp macro="">
      <xdr:nvCxnSpPr>
        <xdr:cNvPr id="390" name="直線コネクタ 389"/>
        <xdr:cNvCxnSpPr/>
      </xdr:nvCxnSpPr>
      <xdr:spPr>
        <a:xfrm flipV="1">
          <a:off x="15290800" y="7161954"/>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97790</xdr:rowOff>
    </xdr:from>
    <xdr:to>
      <xdr:col>23</xdr:col>
      <xdr:colOff>457200</xdr:colOff>
      <xdr:row>42</xdr:row>
      <xdr:rowOff>27940</xdr:rowOff>
    </xdr:to>
    <xdr:sp macro="" textlink="">
      <xdr:nvSpPr>
        <xdr:cNvPr id="391" name="フローチャート : 判断 390"/>
        <xdr:cNvSpPr/>
      </xdr:nvSpPr>
      <xdr:spPr>
        <a:xfrm>
          <a:off x="16129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12717</xdr:rowOff>
    </xdr:from>
    <xdr:ext cx="736600" cy="259045"/>
    <xdr:sp macro="" textlink="">
      <xdr:nvSpPr>
        <xdr:cNvPr id="392" name="テキスト ボックス 391"/>
        <xdr:cNvSpPr txBox="1"/>
      </xdr:nvSpPr>
      <xdr:spPr>
        <a:xfrm>
          <a:off x="15798800" y="721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25400</xdr:rowOff>
    </xdr:from>
    <xdr:to>
      <xdr:col>22</xdr:col>
      <xdr:colOff>203200</xdr:colOff>
      <xdr:row>42</xdr:row>
      <xdr:rowOff>138006</xdr:rowOff>
    </xdr:to>
    <xdr:cxnSp macro="">
      <xdr:nvCxnSpPr>
        <xdr:cNvPr id="393" name="直線コネクタ 392"/>
        <xdr:cNvCxnSpPr/>
      </xdr:nvCxnSpPr>
      <xdr:spPr>
        <a:xfrm flipV="1">
          <a:off x="14401800" y="7226300"/>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94" name="フローチャート : 判断 393"/>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101194</xdr:rowOff>
    </xdr:from>
    <xdr:ext cx="762000" cy="259045"/>
    <xdr:sp macro="" textlink="">
      <xdr:nvSpPr>
        <xdr:cNvPr id="395" name="テキスト ボックス 394"/>
        <xdr:cNvSpPr txBox="1"/>
      </xdr:nvSpPr>
      <xdr:spPr>
        <a:xfrm>
          <a:off x="14909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138006</xdr:rowOff>
    </xdr:from>
    <xdr:to>
      <xdr:col>21</xdr:col>
      <xdr:colOff>0</xdr:colOff>
      <xdr:row>43</xdr:row>
      <xdr:rowOff>143510</xdr:rowOff>
    </xdr:to>
    <xdr:cxnSp macro="">
      <xdr:nvCxnSpPr>
        <xdr:cNvPr id="396" name="直線コネクタ 395"/>
        <xdr:cNvCxnSpPr/>
      </xdr:nvCxnSpPr>
      <xdr:spPr>
        <a:xfrm flipV="1">
          <a:off x="13512800" y="7338906"/>
          <a:ext cx="889000" cy="176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111337</xdr:rowOff>
    </xdr:from>
    <xdr:to>
      <xdr:col>21</xdr:col>
      <xdr:colOff>50800</xdr:colOff>
      <xdr:row>43</xdr:row>
      <xdr:rowOff>41487</xdr:rowOff>
    </xdr:to>
    <xdr:sp macro="" textlink="">
      <xdr:nvSpPr>
        <xdr:cNvPr id="397" name="フローチャート : 判断 396"/>
        <xdr:cNvSpPr/>
      </xdr:nvSpPr>
      <xdr:spPr>
        <a:xfrm>
          <a:off x="14351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26264</xdr:rowOff>
    </xdr:from>
    <xdr:ext cx="762000" cy="259045"/>
    <xdr:sp macro="" textlink="">
      <xdr:nvSpPr>
        <xdr:cNvPr id="398" name="テキスト ボックス 397"/>
        <xdr:cNvSpPr txBox="1"/>
      </xdr:nvSpPr>
      <xdr:spPr>
        <a:xfrm>
          <a:off x="14020800" y="739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44450</xdr:rowOff>
    </xdr:from>
    <xdr:to>
      <xdr:col>19</xdr:col>
      <xdr:colOff>533400</xdr:colOff>
      <xdr:row>43</xdr:row>
      <xdr:rowOff>146050</xdr:rowOff>
    </xdr:to>
    <xdr:sp macro="" textlink="">
      <xdr:nvSpPr>
        <xdr:cNvPr id="399" name="フローチャート : 判断 398"/>
        <xdr:cNvSpPr/>
      </xdr:nvSpPr>
      <xdr:spPr>
        <a:xfrm>
          <a:off x="13462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156227</xdr:rowOff>
    </xdr:from>
    <xdr:ext cx="762000" cy="259045"/>
    <xdr:sp macro="" textlink="">
      <xdr:nvSpPr>
        <xdr:cNvPr id="400" name="テキスト ボックス 399"/>
        <xdr:cNvSpPr txBox="1"/>
      </xdr:nvSpPr>
      <xdr:spPr>
        <a:xfrm>
          <a:off x="13131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1" name="テキスト ボックス 40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2" name="テキスト ボックス 40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3" name="テキスト ボックス 40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4" name="テキスト ボックス 40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5" name="テキスト ボックス 40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25400</xdr:rowOff>
    </xdr:from>
    <xdr:to>
      <xdr:col>24</xdr:col>
      <xdr:colOff>609600</xdr:colOff>
      <xdr:row>41</xdr:row>
      <xdr:rowOff>127000</xdr:rowOff>
    </xdr:to>
    <xdr:sp macro="" textlink="">
      <xdr:nvSpPr>
        <xdr:cNvPr id="406" name="円/楕円 405"/>
        <xdr:cNvSpPr/>
      </xdr:nvSpPr>
      <xdr:spPr>
        <a:xfrm>
          <a:off x="16967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168927</xdr:rowOff>
    </xdr:from>
    <xdr:ext cx="762000" cy="259045"/>
    <xdr:sp macro="" textlink="">
      <xdr:nvSpPr>
        <xdr:cNvPr id="407" name="公債費負担の状況該当値テキスト"/>
        <xdr:cNvSpPr txBox="1"/>
      </xdr:nvSpPr>
      <xdr:spPr>
        <a:xfrm>
          <a:off x="17106900" y="702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81704</xdr:rowOff>
    </xdr:from>
    <xdr:to>
      <xdr:col>23</xdr:col>
      <xdr:colOff>457200</xdr:colOff>
      <xdr:row>42</xdr:row>
      <xdr:rowOff>11854</xdr:rowOff>
    </xdr:to>
    <xdr:sp macro="" textlink="">
      <xdr:nvSpPr>
        <xdr:cNvPr id="408" name="円/楕円 407"/>
        <xdr:cNvSpPr/>
      </xdr:nvSpPr>
      <xdr:spPr>
        <a:xfrm>
          <a:off x="16129000" y="711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22031</xdr:rowOff>
    </xdr:from>
    <xdr:ext cx="736600" cy="259045"/>
    <xdr:sp macro="" textlink="">
      <xdr:nvSpPr>
        <xdr:cNvPr id="409" name="テキスト ボックス 408"/>
        <xdr:cNvSpPr txBox="1"/>
      </xdr:nvSpPr>
      <xdr:spPr>
        <a:xfrm>
          <a:off x="15798800" y="6880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146050</xdr:rowOff>
    </xdr:from>
    <xdr:to>
      <xdr:col>22</xdr:col>
      <xdr:colOff>254000</xdr:colOff>
      <xdr:row>42</xdr:row>
      <xdr:rowOff>76200</xdr:rowOff>
    </xdr:to>
    <xdr:sp macro="" textlink="">
      <xdr:nvSpPr>
        <xdr:cNvPr id="410" name="円/楕円 409"/>
        <xdr:cNvSpPr/>
      </xdr:nvSpPr>
      <xdr:spPr>
        <a:xfrm>
          <a:off x="15240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86377</xdr:rowOff>
    </xdr:from>
    <xdr:ext cx="762000" cy="259045"/>
    <xdr:sp macro="" textlink="">
      <xdr:nvSpPr>
        <xdr:cNvPr id="411" name="テキスト ボックス 410"/>
        <xdr:cNvSpPr txBox="1"/>
      </xdr:nvSpPr>
      <xdr:spPr>
        <a:xfrm>
          <a:off x="14909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87206</xdr:rowOff>
    </xdr:from>
    <xdr:to>
      <xdr:col>21</xdr:col>
      <xdr:colOff>50800</xdr:colOff>
      <xdr:row>43</xdr:row>
      <xdr:rowOff>17356</xdr:rowOff>
    </xdr:to>
    <xdr:sp macro="" textlink="">
      <xdr:nvSpPr>
        <xdr:cNvPr id="412" name="円/楕円 411"/>
        <xdr:cNvSpPr/>
      </xdr:nvSpPr>
      <xdr:spPr>
        <a:xfrm>
          <a:off x="14351000" y="728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27533</xdr:rowOff>
    </xdr:from>
    <xdr:ext cx="762000" cy="259045"/>
    <xdr:sp macro="" textlink="">
      <xdr:nvSpPr>
        <xdr:cNvPr id="413" name="テキスト ボックス 412"/>
        <xdr:cNvSpPr txBox="1"/>
      </xdr:nvSpPr>
      <xdr:spPr>
        <a:xfrm>
          <a:off x="14020800" y="7056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92710</xdr:rowOff>
    </xdr:from>
    <xdr:to>
      <xdr:col>19</xdr:col>
      <xdr:colOff>533400</xdr:colOff>
      <xdr:row>44</xdr:row>
      <xdr:rowOff>22860</xdr:rowOff>
    </xdr:to>
    <xdr:sp macro="" textlink="">
      <xdr:nvSpPr>
        <xdr:cNvPr id="414" name="円/楕円 413"/>
        <xdr:cNvSpPr/>
      </xdr:nvSpPr>
      <xdr:spPr>
        <a:xfrm>
          <a:off x="13462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7637</xdr:rowOff>
    </xdr:from>
    <xdr:ext cx="762000" cy="259045"/>
    <xdr:sp macro="" textlink="">
      <xdr:nvSpPr>
        <xdr:cNvPr id="415" name="テキスト ボックス 414"/>
        <xdr:cNvSpPr txBox="1"/>
      </xdr:nvSpPr>
      <xdr:spPr>
        <a:xfrm>
          <a:off x="13131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6" name="正方形/長方形 41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7" name="テキスト ボックス 41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8" name="テキスト ボックス 41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9" name="正方形/長方形 41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0" name="正方形/長方形 41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1" name="正方形/長方形 42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2" name="正方形/長方形 42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3" name="正方形/長方形 42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4" name="正方形/長方形 42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正方形/長方形 42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6" name="正方形/長方形 42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7" name="正方形/長方形 42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8" name="テキスト ボックス 42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43.0%</a:t>
          </a:r>
          <a:r>
            <a:rPr kumimoji="1" lang="ja-JP" altLang="en-US" sz="1300">
              <a:latin typeface="ＭＳ Ｐゴシック"/>
            </a:rPr>
            <a:t>大幅に下回っている。主な要因としては平成</a:t>
          </a:r>
          <a:r>
            <a:rPr kumimoji="1" lang="en-US" altLang="ja-JP" sz="1300">
              <a:latin typeface="ＭＳ Ｐゴシック"/>
            </a:rPr>
            <a:t>19</a:t>
          </a:r>
          <a:r>
            <a:rPr kumimoji="1" lang="ja-JP" altLang="en-US" sz="1300">
              <a:latin typeface="ＭＳ Ｐゴシック"/>
            </a:rPr>
            <a:t>年度から実施した補償金免除繰上償還やプライマリーバランスの黒字維持による地方債現在高の減、普通交付税の増額に伴う標準財政規模の増及び財政調整基金や減債基金の積立による充当可能基金の増額等が挙げられる。今後も地方債現在高等の削減に努め財政の健全化を図る。</a:t>
          </a:r>
        </a:p>
      </xdr:txBody>
    </xdr:sp>
    <xdr:clientData/>
  </xdr:twoCellAnchor>
  <xdr:oneCellAnchor>
    <xdr:from>
      <xdr:col>18</xdr:col>
      <xdr:colOff>444500</xdr:colOff>
      <xdr:row>10</xdr:row>
      <xdr:rowOff>63500</xdr:rowOff>
    </xdr:from>
    <xdr:ext cx="298543" cy="225703"/>
    <xdr:sp macro="" textlink="">
      <xdr:nvSpPr>
        <xdr:cNvPr id="429" name="テキスト ボックス 42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0" name="直線コネクタ 42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1" name="テキスト ボックス 43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2" name="直線コネクタ 43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3" name="テキスト ボックス 43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4" name="直線コネクタ 43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5" name="テキスト ボックス 43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6" name="直線コネクタ 43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7" name="テキスト ボックス 43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8" name="直線コネクタ 43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9" name="テキスト ボックス 43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40" name="直線コネクタ 43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1" name="テキスト ボックス 44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155490</xdr:rowOff>
    </xdr:from>
    <xdr:to>
      <xdr:col>24</xdr:col>
      <xdr:colOff>558800</xdr:colOff>
      <xdr:row>22</xdr:row>
      <xdr:rowOff>98044</xdr:rowOff>
    </xdr:to>
    <xdr:cxnSp macro="">
      <xdr:nvCxnSpPr>
        <xdr:cNvPr id="444" name="直線コネクタ 443"/>
        <xdr:cNvCxnSpPr/>
      </xdr:nvCxnSpPr>
      <xdr:spPr>
        <a:xfrm flipV="1">
          <a:off x="17018000" y="2384340"/>
          <a:ext cx="0" cy="14856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70121</xdr:rowOff>
    </xdr:from>
    <xdr:ext cx="762000" cy="259045"/>
    <xdr:sp macro="" textlink="">
      <xdr:nvSpPr>
        <xdr:cNvPr id="445" name="将来負担の状況最小値テキスト"/>
        <xdr:cNvSpPr txBox="1"/>
      </xdr:nvSpPr>
      <xdr:spPr>
        <a:xfrm>
          <a:off x="17106900" y="384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186.4</a:t>
          </a:r>
          <a:endParaRPr kumimoji="1" lang="ja-JP" altLang="en-US" sz="1000" b="1">
            <a:latin typeface="ＭＳ Ｐゴシック"/>
          </a:endParaRPr>
        </a:p>
      </xdr:txBody>
    </xdr:sp>
    <xdr:clientData/>
  </xdr:oneCellAnchor>
  <xdr:twoCellAnchor>
    <xdr:from>
      <xdr:col>24</xdr:col>
      <xdr:colOff>469900</xdr:colOff>
      <xdr:row>22</xdr:row>
      <xdr:rowOff>98044</xdr:rowOff>
    </xdr:from>
    <xdr:to>
      <xdr:col>24</xdr:col>
      <xdr:colOff>647700</xdr:colOff>
      <xdr:row>22</xdr:row>
      <xdr:rowOff>98044</xdr:rowOff>
    </xdr:to>
    <xdr:cxnSp macro="">
      <xdr:nvCxnSpPr>
        <xdr:cNvPr id="446" name="直線コネクタ 445"/>
        <xdr:cNvCxnSpPr/>
      </xdr:nvCxnSpPr>
      <xdr:spPr>
        <a:xfrm>
          <a:off x="16929100" y="386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70417</xdr:rowOff>
    </xdr:from>
    <xdr:ext cx="762000" cy="259045"/>
    <xdr:sp macro="" textlink="">
      <xdr:nvSpPr>
        <xdr:cNvPr id="447" name="将来負担の状況最大値テキスト"/>
        <xdr:cNvSpPr txBox="1"/>
      </xdr:nvSpPr>
      <xdr:spPr>
        <a:xfrm>
          <a:off x="17106900" y="212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13</xdr:row>
      <xdr:rowOff>155490</xdr:rowOff>
    </xdr:from>
    <xdr:to>
      <xdr:col>24</xdr:col>
      <xdr:colOff>647700</xdr:colOff>
      <xdr:row>13</xdr:row>
      <xdr:rowOff>155490</xdr:rowOff>
    </xdr:to>
    <xdr:cxnSp macro="">
      <xdr:nvCxnSpPr>
        <xdr:cNvPr id="448" name="直線コネクタ 447"/>
        <xdr:cNvCxnSpPr/>
      </xdr:nvCxnSpPr>
      <xdr:spPr>
        <a:xfrm>
          <a:off x="16929100" y="238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35518</xdr:rowOff>
    </xdr:from>
    <xdr:to>
      <xdr:col>24</xdr:col>
      <xdr:colOff>558800</xdr:colOff>
      <xdr:row>14</xdr:row>
      <xdr:rowOff>49191</xdr:rowOff>
    </xdr:to>
    <xdr:cxnSp macro="">
      <xdr:nvCxnSpPr>
        <xdr:cNvPr id="449" name="直線コネクタ 448"/>
        <xdr:cNvCxnSpPr/>
      </xdr:nvCxnSpPr>
      <xdr:spPr>
        <a:xfrm>
          <a:off x="16179800" y="2435818"/>
          <a:ext cx="838200" cy="13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144882</xdr:rowOff>
    </xdr:from>
    <xdr:ext cx="762000" cy="259045"/>
    <xdr:sp macro="" textlink="">
      <xdr:nvSpPr>
        <xdr:cNvPr id="450" name="将来負担の状況平均値テキスト"/>
        <xdr:cNvSpPr txBox="1"/>
      </xdr:nvSpPr>
      <xdr:spPr>
        <a:xfrm>
          <a:off x="17106900" y="27166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1355</xdr:rowOff>
    </xdr:from>
    <xdr:to>
      <xdr:col>24</xdr:col>
      <xdr:colOff>609600</xdr:colOff>
      <xdr:row>16</xdr:row>
      <xdr:rowOff>102955</xdr:rowOff>
    </xdr:to>
    <xdr:sp macro="" textlink="">
      <xdr:nvSpPr>
        <xdr:cNvPr id="451" name="フローチャート : 判断 450"/>
        <xdr:cNvSpPr/>
      </xdr:nvSpPr>
      <xdr:spPr>
        <a:xfrm>
          <a:off x="169672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35518</xdr:rowOff>
    </xdr:from>
    <xdr:to>
      <xdr:col>23</xdr:col>
      <xdr:colOff>406400</xdr:colOff>
      <xdr:row>15</xdr:row>
      <xdr:rowOff>35391</xdr:rowOff>
    </xdr:to>
    <xdr:cxnSp macro="">
      <xdr:nvCxnSpPr>
        <xdr:cNvPr id="452" name="直線コネクタ 451"/>
        <xdr:cNvCxnSpPr/>
      </xdr:nvCxnSpPr>
      <xdr:spPr>
        <a:xfrm flipV="1">
          <a:off x="15290800" y="2435818"/>
          <a:ext cx="889000" cy="171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96266</xdr:rowOff>
    </xdr:from>
    <xdr:to>
      <xdr:col>23</xdr:col>
      <xdr:colOff>457200</xdr:colOff>
      <xdr:row>17</xdr:row>
      <xdr:rowOff>26416</xdr:rowOff>
    </xdr:to>
    <xdr:sp macro="" textlink="">
      <xdr:nvSpPr>
        <xdr:cNvPr id="453" name="フローチャート : 判断 452"/>
        <xdr:cNvSpPr/>
      </xdr:nvSpPr>
      <xdr:spPr>
        <a:xfrm>
          <a:off x="16129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11193</xdr:rowOff>
    </xdr:from>
    <xdr:ext cx="736600" cy="259045"/>
    <xdr:sp macro="" textlink="">
      <xdr:nvSpPr>
        <xdr:cNvPr id="454" name="テキスト ボックス 453"/>
        <xdr:cNvSpPr txBox="1"/>
      </xdr:nvSpPr>
      <xdr:spPr>
        <a:xfrm>
          <a:off x="15798800" y="29258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35391</xdr:rowOff>
    </xdr:from>
    <xdr:to>
      <xdr:col>22</xdr:col>
      <xdr:colOff>203200</xdr:colOff>
      <xdr:row>15</xdr:row>
      <xdr:rowOff>133519</xdr:rowOff>
    </xdr:to>
    <xdr:cxnSp macro="">
      <xdr:nvCxnSpPr>
        <xdr:cNvPr id="455" name="直線コネクタ 454"/>
        <xdr:cNvCxnSpPr/>
      </xdr:nvCxnSpPr>
      <xdr:spPr>
        <a:xfrm flipV="1">
          <a:off x="14401800" y="2607141"/>
          <a:ext cx="889000" cy="98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15706</xdr:rowOff>
    </xdr:from>
    <xdr:to>
      <xdr:col>22</xdr:col>
      <xdr:colOff>254000</xdr:colOff>
      <xdr:row>17</xdr:row>
      <xdr:rowOff>117306</xdr:rowOff>
    </xdr:to>
    <xdr:sp macro="" textlink="">
      <xdr:nvSpPr>
        <xdr:cNvPr id="456" name="フローチャート : 判断 455"/>
        <xdr:cNvSpPr/>
      </xdr:nvSpPr>
      <xdr:spPr>
        <a:xfrm>
          <a:off x="15240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102083</xdr:rowOff>
    </xdr:from>
    <xdr:ext cx="762000" cy="259045"/>
    <xdr:sp macro="" textlink="">
      <xdr:nvSpPr>
        <xdr:cNvPr id="457" name="テキスト ボックス 456"/>
        <xdr:cNvSpPr txBox="1"/>
      </xdr:nvSpPr>
      <xdr:spPr>
        <a:xfrm>
          <a:off x="14909800" y="3016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133519</xdr:rowOff>
    </xdr:from>
    <xdr:to>
      <xdr:col>21</xdr:col>
      <xdr:colOff>0</xdr:colOff>
      <xdr:row>16</xdr:row>
      <xdr:rowOff>161544</xdr:rowOff>
    </xdr:to>
    <xdr:cxnSp macro="">
      <xdr:nvCxnSpPr>
        <xdr:cNvPr id="458" name="直線コネクタ 457"/>
        <xdr:cNvCxnSpPr/>
      </xdr:nvCxnSpPr>
      <xdr:spPr>
        <a:xfrm flipV="1">
          <a:off x="13512800" y="2705269"/>
          <a:ext cx="889000" cy="199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158877</xdr:rowOff>
    </xdr:from>
    <xdr:to>
      <xdr:col>21</xdr:col>
      <xdr:colOff>50800</xdr:colOff>
      <xdr:row>18</xdr:row>
      <xdr:rowOff>89027</xdr:rowOff>
    </xdr:to>
    <xdr:sp macro="" textlink="">
      <xdr:nvSpPr>
        <xdr:cNvPr id="459" name="フローチャート : 判断 458"/>
        <xdr:cNvSpPr/>
      </xdr:nvSpPr>
      <xdr:spPr>
        <a:xfrm>
          <a:off x="14351000" y="3073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73804</xdr:rowOff>
    </xdr:from>
    <xdr:ext cx="762000" cy="259045"/>
    <xdr:sp macro="" textlink="">
      <xdr:nvSpPr>
        <xdr:cNvPr id="460" name="テキスト ボックス 459"/>
        <xdr:cNvSpPr txBox="1"/>
      </xdr:nvSpPr>
      <xdr:spPr>
        <a:xfrm>
          <a:off x="14020800" y="3159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167598</xdr:rowOff>
    </xdr:from>
    <xdr:to>
      <xdr:col>19</xdr:col>
      <xdr:colOff>533400</xdr:colOff>
      <xdr:row>19</xdr:row>
      <xdr:rowOff>97748</xdr:rowOff>
    </xdr:to>
    <xdr:sp macro="" textlink="">
      <xdr:nvSpPr>
        <xdr:cNvPr id="461" name="フローチャート : 判断 460"/>
        <xdr:cNvSpPr/>
      </xdr:nvSpPr>
      <xdr:spPr>
        <a:xfrm>
          <a:off x="13462000" y="3253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82525</xdr:rowOff>
    </xdr:from>
    <xdr:ext cx="762000" cy="259045"/>
    <xdr:sp macro="" textlink="">
      <xdr:nvSpPr>
        <xdr:cNvPr id="462" name="テキスト ボックス 461"/>
        <xdr:cNvSpPr txBox="1"/>
      </xdr:nvSpPr>
      <xdr:spPr>
        <a:xfrm>
          <a:off x="13131800" y="3340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3" name="テキスト ボックス 46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4" name="テキスト ボックス 46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5" name="テキスト ボックス 46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6" name="テキスト ボックス 46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7" name="テキスト ボックス 46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169841</xdr:rowOff>
    </xdr:from>
    <xdr:to>
      <xdr:col>24</xdr:col>
      <xdr:colOff>609600</xdr:colOff>
      <xdr:row>14</xdr:row>
      <xdr:rowOff>99991</xdr:rowOff>
    </xdr:to>
    <xdr:sp macro="" textlink="">
      <xdr:nvSpPr>
        <xdr:cNvPr id="468" name="円/楕円 467"/>
        <xdr:cNvSpPr/>
      </xdr:nvSpPr>
      <xdr:spPr>
        <a:xfrm>
          <a:off x="16967200" y="2398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91118</xdr:rowOff>
    </xdr:from>
    <xdr:ext cx="762000" cy="259045"/>
    <xdr:sp macro="" textlink="">
      <xdr:nvSpPr>
        <xdr:cNvPr id="469" name="将来負担の状況該当値テキスト"/>
        <xdr:cNvSpPr txBox="1"/>
      </xdr:nvSpPr>
      <xdr:spPr>
        <a:xfrm>
          <a:off x="17106900" y="2319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23</xdr:col>
      <xdr:colOff>355600</xdr:colOff>
      <xdr:row>13</xdr:row>
      <xdr:rowOff>156168</xdr:rowOff>
    </xdr:from>
    <xdr:to>
      <xdr:col>23</xdr:col>
      <xdr:colOff>457200</xdr:colOff>
      <xdr:row>14</xdr:row>
      <xdr:rowOff>86318</xdr:rowOff>
    </xdr:to>
    <xdr:sp macro="" textlink="">
      <xdr:nvSpPr>
        <xdr:cNvPr id="470" name="円/楕円 469"/>
        <xdr:cNvSpPr/>
      </xdr:nvSpPr>
      <xdr:spPr>
        <a:xfrm>
          <a:off x="16129000" y="2385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96495</xdr:rowOff>
    </xdr:from>
    <xdr:ext cx="736600" cy="259045"/>
    <xdr:sp macro="" textlink="">
      <xdr:nvSpPr>
        <xdr:cNvPr id="471" name="テキスト ボックス 470"/>
        <xdr:cNvSpPr txBox="1"/>
      </xdr:nvSpPr>
      <xdr:spPr>
        <a:xfrm>
          <a:off x="15798800" y="21538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156041</xdr:rowOff>
    </xdr:from>
    <xdr:to>
      <xdr:col>22</xdr:col>
      <xdr:colOff>254000</xdr:colOff>
      <xdr:row>15</xdr:row>
      <xdr:rowOff>86191</xdr:rowOff>
    </xdr:to>
    <xdr:sp macro="" textlink="">
      <xdr:nvSpPr>
        <xdr:cNvPr id="472" name="円/楕円 471"/>
        <xdr:cNvSpPr/>
      </xdr:nvSpPr>
      <xdr:spPr>
        <a:xfrm>
          <a:off x="15240000" y="2556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96368</xdr:rowOff>
    </xdr:from>
    <xdr:ext cx="762000" cy="259045"/>
    <xdr:sp macro="" textlink="">
      <xdr:nvSpPr>
        <xdr:cNvPr id="473" name="テキスト ボックス 472"/>
        <xdr:cNvSpPr txBox="1"/>
      </xdr:nvSpPr>
      <xdr:spPr>
        <a:xfrm>
          <a:off x="14909800" y="2325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82719</xdr:rowOff>
    </xdr:from>
    <xdr:to>
      <xdr:col>21</xdr:col>
      <xdr:colOff>50800</xdr:colOff>
      <xdr:row>16</xdr:row>
      <xdr:rowOff>12869</xdr:rowOff>
    </xdr:to>
    <xdr:sp macro="" textlink="">
      <xdr:nvSpPr>
        <xdr:cNvPr id="474" name="円/楕円 473"/>
        <xdr:cNvSpPr/>
      </xdr:nvSpPr>
      <xdr:spPr>
        <a:xfrm>
          <a:off x="14351000" y="2654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23046</xdr:rowOff>
    </xdr:from>
    <xdr:ext cx="762000" cy="259045"/>
    <xdr:sp macro="" textlink="">
      <xdr:nvSpPr>
        <xdr:cNvPr id="475" name="テキスト ボックス 474"/>
        <xdr:cNvSpPr txBox="1"/>
      </xdr:nvSpPr>
      <xdr:spPr>
        <a:xfrm>
          <a:off x="14020800" y="2423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41.6</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110744</xdr:rowOff>
    </xdr:from>
    <xdr:to>
      <xdr:col>19</xdr:col>
      <xdr:colOff>533400</xdr:colOff>
      <xdr:row>17</xdr:row>
      <xdr:rowOff>40894</xdr:rowOff>
    </xdr:to>
    <xdr:sp macro="" textlink="">
      <xdr:nvSpPr>
        <xdr:cNvPr id="476" name="円/楕円 475"/>
        <xdr:cNvSpPr/>
      </xdr:nvSpPr>
      <xdr:spPr>
        <a:xfrm>
          <a:off x="13462000" y="285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51071</xdr:rowOff>
    </xdr:from>
    <xdr:ext cx="762000" cy="259045"/>
    <xdr:sp macro="" textlink="">
      <xdr:nvSpPr>
        <xdr:cNvPr id="477" name="テキスト ボックス 476"/>
        <xdr:cNvSpPr txBox="1"/>
      </xdr:nvSpPr>
      <xdr:spPr>
        <a:xfrm>
          <a:off x="13131800" y="2622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岩手県八幡平市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28,039
27,905
862.25
21,073,513
20,233,743
403,892
12,308,467
18,063,098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11.5
9.8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人件費に係るものは、平成</a:t>
          </a:r>
          <a:r>
            <a:rPr kumimoji="1" lang="en-US" altLang="ja-JP" sz="1300">
              <a:latin typeface="ＭＳ Ｐゴシック"/>
            </a:rPr>
            <a:t>25</a:t>
          </a:r>
          <a:r>
            <a:rPr kumimoji="1" lang="ja-JP" altLang="en-US" sz="1300">
              <a:latin typeface="ＭＳ Ｐゴシック"/>
            </a:rPr>
            <a:t>年度において</a:t>
          </a:r>
          <a:r>
            <a:rPr kumimoji="1" lang="en-US" altLang="ja-JP" sz="1300">
              <a:latin typeface="ＭＳ Ｐゴシック"/>
            </a:rPr>
            <a:t>20.1%</a:t>
          </a:r>
          <a:r>
            <a:rPr kumimoji="1" lang="ja-JP" altLang="en-US" sz="1300">
              <a:latin typeface="ＭＳ Ｐゴシック"/>
            </a:rPr>
            <a:t>と類似団体と比較すると</a:t>
          </a:r>
          <a:r>
            <a:rPr kumimoji="1" lang="en-US" altLang="ja-JP" sz="1300">
              <a:latin typeface="ＭＳ Ｐゴシック"/>
            </a:rPr>
            <a:t>3.2%</a:t>
          </a:r>
          <a:r>
            <a:rPr kumimoji="1" lang="ja-JP" altLang="en-US" sz="1300">
              <a:latin typeface="ＭＳ Ｐゴシック"/>
            </a:rPr>
            <a:t>低くなっている。これは、新規採用の抑制による職員数の減や消防業務、し尿処理業務、介護保険業務などを一部事務組合で行っていることによる。また、保育所の民営化によるものもその要因となっている。</a:t>
          </a:r>
        </a:p>
        <a:p>
          <a:r>
            <a:rPr kumimoji="1" lang="ja-JP" altLang="en-US" sz="1300">
              <a:latin typeface="ＭＳ Ｐゴシック"/>
            </a:rPr>
            <a:t>　今後も行財政改革への取り組みを通じて人件費の抑制に努める。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23586</xdr:rowOff>
    </xdr:from>
    <xdr:to>
      <xdr:col>7</xdr:col>
      <xdr:colOff>15875</xdr:colOff>
      <xdr:row>40</xdr:row>
      <xdr:rowOff>143328</xdr:rowOff>
    </xdr:to>
    <xdr:cxnSp macro="">
      <xdr:nvCxnSpPr>
        <xdr:cNvPr id="62" name="直線コネクタ 61"/>
        <xdr:cNvCxnSpPr/>
      </xdr:nvCxnSpPr>
      <xdr:spPr>
        <a:xfrm flipV="1">
          <a:off x="4826000" y="5509986"/>
          <a:ext cx="0" cy="14913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115405</xdr:rowOff>
    </xdr:from>
    <xdr:ext cx="762000" cy="259045"/>
    <xdr:sp macro="" textlink="">
      <xdr:nvSpPr>
        <xdr:cNvPr id="63" name="人件費最小値テキスト"/>
        <xdr:cNvSpPr txBox="1"/>
      </xdr:nvSpPr>
      <xdr:spPr>
        <a:xfrm>
          <a:off x="4914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40</xdr:row>
      <xdr:rowOff>143328</xdr:rowOff>
    </xdr:from>
    <xdr:to>
      <xdr:col>7</xdr:col>
      <xdr:colOff>104775</xdr:colOff>
      <xdr:row>40</xdr:row>
      <xdr:rowOff>143328</xdr:rowOff>
    </xdr:to>
    <xdr:cxnSp macro="">
      <xdr:nvCxnSpPr>
        <xdr:cNvPr id="64" name="直線コネクタ 63"/>
        <xdr:cNvCxnSpPr/>
      </xdr:nvCxnSpPr>
      <xdr:spPr>
        <a:xfrm>
          <a:off x="4737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109963</xdr:rowOff>
    </xdr:from>
    <xdr:ext cx="762000" cy="259045"/>
    <xdr:sp macro="" textlink="">
      <xdr:nvSpPr>
        <xdr:cNvPr id="65" name="人件費最大値テキスト"/>
        <xdr:cNvSpPr txBox="1"/>
      </xdr:nvSpPr>
      <xdr:spPr>
        <a:xfrm>
          <a:off x="4914900" y="525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6</xdr:col>
      <xdr:colOff>612775</xdr:colOff>
      <xdr:row>32</xdr:row>
      <xdr:rowOff>23586</xdr:rowOff>
    </xdr:from>
    <xdr:to>
      <xdr:col>7</xdr:col>
      <xdr:colOff>104775</xdr:colOff>
      <xdr:row>32</xdr:row>
      <xdr:rowOff>23586</xdr:rowOff>
    </xdr:to>
    <xdr:cxnSp macro="">
      <xdr:nvCxnSpPr>
        <xdr:cNvPr id="66" name="直線コネクタ 65"/>
        <xdr:cNvCxnSpPr/>
      </xdr:nvCxnSpPr>
      <xdr:spPr>
        <a:xfrm>
          <a:off x="4737100" y="5509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167822</xdr:rowOff>
    </xdr:from>
    <xdr:to>
      <xdr:col>7</xdr:col>
      <xdr:colOff>15875</xdr:colOff>
      <xdr:row>34</xdr:row>
      <xdr:rowOff>116114</xdr:rowOff>
    </xdr:to>
    <xdr:cxnSp macro="">
      <xdr:nvCxnSpPr>
        <xdr:cNvPr id="67" name="直線コネクタ 66"/>
        <xdr:cNvCxnSpPr/>
      </xdr:nvCxnSpPr>
      <xdr:spPr>
        <a:xfrm flipV="1">
          <a:off x="3987800" y="5825672"/>
          <a:ext cx="8382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94541</xdr:rowOff>
    </xdr:from>
    <xdr:ext cx="762000" cy="259045"/>
    <xdr:sp macro="" textlink="">
      <xdr:nvSpPr>
        <xdr:cNvPr id="68" name="人件費平均値テキスト"/>
        <xdr:cNvSpPr txBox="1"/>
      </xdr:nvSpPr>
      <xdr:spPr>
        <a:xfrm>
          <a:off x="4914900" y="6095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122464</xdr:rowOff>
    </xdr:from>
    <xdr:to>
      <xdr:col>7</xdr:col>
      <xdr:colOff>66675</xdr:colOff>
      <xdr:row>36</xdr:row>
      <xdr:rowOff>52614</xdr:rowOff>
    </xdr:to>
    <xdr:sp macro="" textlink="">
      <xdr:nvSpPr>
        <xdr:cNvPr id="69" name="フローチャート : 判断 68"/>
        <xdr:cNvSpPr/>
      </xdr:nvSpPr>
      <xdr:spPr>
        <a:xfrm>
          <a:off x="47752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116114</xdr:rowOff>
    </xdr:from>
    <xdr:to>
      <xdr:col>5</xdr:col>
      <xdr:colOff>549275</xdr:colOff>
      <xdr:row>34</xdr:row>
      <xdr:rowOff>159657</xdr:rowOff>
    </xdr:to>
    <xdr:cxnSp macro="">
      <xdr:nvCxnSpPr>
        <xdr:cNvPr id="70" name="直線コネクタ 69"/>
        <xdr:cNvCxnSpPr/>
      </xdr:nvCxnSpPr>
      <xdr:spPr>
        <a:xfrm flipV="1">
          <a:off x="3098800" y="59454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38100</xdr:rowOff>
    </xdr:from>
    <xdr:to>
      <xdr:col>5</xdr:col>
      <xdr:colOff>600075</xdr:colOff>
      <xdr:row>36</xdr:row>
      <xdr:rowOff>139700</xdr:rowOff>
    </xdr:to>
    <xdr:sp macro="" textlink="">
      <xdr:nvSpPr>
        <xdr:cNvPr id="71" name="フローチャート : 判断 70"/>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72" name="テキスト ボックス 71"/>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137886</xdr:rowOff>
    </xdr:from>
    <xdr:to>
      <xdr:col>4</xdr:col>
      <xdr:colOff>346075</xdr:colOff>
      <xdr:row>34</xdr:row>
      <xdr:rowOff>159657</xdr:rowOff>
    </xdr:to>
    <xdr:cxnSp macro="">
      <xdr:nvCxnSpPr>
        <xdr:cNvPr id="73" name="直線コネクタ 72"/>
        <xdr:cNvCxnSpPr/>
      </xdr:nvCxnSpPr>
      <xdr:spPr>
        <a:xfrm>
          <a:off x="2209800" y="59671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81643</xdr:rowOff>
    </xdr:from>
    <xdr:to>
      <xdr:col>4</xdr:col>
      <xdr:colOff>396875</xdr:colOff>
      <xdr:row>37</xdr:row>
      <xdr:rowOff>11793</xdr:rowOff>
    </xdr:to>
    <xdr:sp macro="" textlink="">
      <xdr:nvSpPr>
        <xdr:cNvPr id="74" name="フローチャート : 判断 73"/>
        <xdr:cNvSpPr/>
      </xdr:nvSpPr>
      <xdr:spPr>
        <a:xfrm>
          <a:off x="3048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168020</xdr:rowOff>
    </xdr:from>
    <xdr:ext cx="762000" cy="259045"/>
    <xdr:sp macro="" textlink="">
      <xdr:nvSpPr>
        <xdr:cNvPr id="75" name="テキスト ボックス 74"/>
        <xdr:cNvSpPr txBox="1"/>
      </xdr:nvSpPr>
      <xdr:spPr>
        <a:xfrm>
          <a:off x="2717800" y="634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137886</xdr:rowOff>
    </xdr:from>
    <xdr:to>
      <xdr:col>3</xdr:col>
      <xdr:colOff>142875</xdr:colOff>
      <xdr:row>36</xdr:row>
      <xdr:rowOff>45357</xdr:rowOff>
    </xdr:to>
    <xdr:cxnSp macro="">
      <xdr:nvCxnSpPr>
        <xdr:cNvPr id="76" name="直線コネクタ 75"/>
        <xdr:cNvCxnSpPr/>
      </xdr:nvCxnSpPr>
      <xdr:spPr>
        <a:xfrm flipV="1">
          <a:off x="1320800" y="5967186"/>
          <a:ext cx="889000" cy="250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27214</xdr:rowOff>
    </xdr:from>
    <xdr:to>
      <xdr:col>3</xdr:col>
      <xdr:colOff>193675</xdr:colOff>
      <xdr:row>36</xdr:row>
      <xdr:rowOff>128814</xdr:rowOff>
    </xdr:to>
    <xdr:sp macro="" textlink="">
      <xdr:nvSpPr>
        <xdr:cNvPr id="77" name="フローチャート : 判断 76"/>
        <xdr:cNvSpPr/>
      </xdr:nvSpPr>
      <xdr:spPr>
        <a:xfrm>
          <a:off x="2159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113591</xdr:rowOff>
    </xdr:from>
    <xdr:ext cx="762000" cy="259045"/>
    <xdr:sp macro="" textlink="">
      <xdr:nvSpPr>
        <xdr:cNvPr id="78" name="テキスト ボックス 77"/>
        <xdr:cNvSpPr txBox="1"/>
      </xdr:nvSpPr>
      <xdr:spPr>
        <a:xfrm>
          <a:off x="1828800" y="628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29936</xdr:rowOff>
    </xdr:from>
    <xdr:to>
      <xdr:col>1</xdr:col>
      <xdr:colOff>676275</xdr:colOff>
      <xdr:row>37</xdr:row>
      <xdr:rowOff>131536</xdr:rowOff>
    </xdr:to>
    <xdr:sp macro="" textlink="">
      <xdr:nvSpPr>
        <xdr:cNvPr id="79" name="フローチャート : 判断 78"/>
        <xdr:cNvSpPr/>
      </xdr:nvSpPr>
      <xdr:spPr>
        <a:xfrm>
          <a:off x="12700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116312</xdr:rowOff>
    </xdr:from>
    <xdr:ext cx="762000" cy="259045"/>
    <xdr:sp macro="" textlink="">
      <xdr:nvSpPr>
        <xdr:cNvPr id="80" name="テキスト ボックス 79"/>
        <xdr:cNvSpPr txBox="1"/>
      </xdr:nvSpPr>
      <xdr:spPr>
        <a:xfrm>
          <a:off x="939800" y="645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33</xdr:row>
      <xdr:rowOff>117022</xdr:rowOff>
    </xdr:from>
    <xdr:to>
      <xdr:col>7</xdr:col>
      <xdr:colOff>66675</xdr:colOff>
      <xdr:row>34</xdr:row>
      <xdr:rowOff>47172</xdr:rowOff>
    </xdr:to>
    <xdr:sp macro="" textlink="">
      <xdr:nvSpPr>
        <xdr:cNvPr id="86" name="円/楕円 85"/>
        <xdr:cNvSpPr/>
      </xdr:nvSpPr>
      <xdr:spPr>
        <a:xfrm>
          <a:off x="4775200" y="5774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133549</xdr:rowOff>
    </xdr:from>
    <xdr:ext cx="762000" cy="259045"/>
    <xdr:sp macro="" textlink="">
      <xdr:nvSpPr>
        <xdr:cNvPr id="87" name="人件費該当値テキスト"/>
        <xdr:cNvSpPr txBox="1"/>
      </xdr:nvSpPr>
      <xdr:spPr>
        <a:xfrm>
          <a:off x="4914900" y="561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65314</xdr:rowOff>
    </xdr:from>
    <xdr:to>
      <xdr:col>5</xdr:col>
      <xdr:colOff>600075</xdr:colOff>
      <xdr:row>34</xdr:row>
      <xdr:rowOff>166914</xdr:rowOff>
    </xdr:to>
    <xdr:sp macro="" textlink="">
      <xdr:nvSpPr>
        <xdr:cNvPr id="88" name="円/楕円 87"/>
        <xdr:cNvSpPr/>
      </xdr:nvSpPr>
      <xdr:spPr>
        <a:xfrm>
          <a:off x="3937000" y="5894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5641</xdr:rowOff>
    </xdr:from>
    <xdr:ext cx="736600" cy="259045"/>
    <xdr:sp macro="" textlink="">
      <xdr:nvSpPr>
        <xdr:cNvPr id="89" name="テキスト ボックス 88"/>
        <xdr:cNvSpPr txBox="1"/>
      </xdr:nvSpPr>
      <xdr:spPr>
        <a:xfrm>
          <a:off x="3606800" y="5663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108857</xdr:rowOff>
    </xdr:from>
    <xdr:to>
      <xdr:col>4</xdr:col>
      <xdr:colOff>396875</xdr:colOff>
      <xdr:row>35</xdr:row>
      <xdr:rowOff>39007</xdr:rowOff>
    </xdr:to>
    <xdr:sp macro="" textlink="">
      <xdr:nvSpPr>
        <xdr:cNvPr id="90" name="円/楕円 89"/>
        <xdr:cNvSpPr/>
      </xdr:nvSpPr>
      <xdr:spPr>
        <a:xfrm>
          <a:off x="3048000" y="593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49184</xdr:rowOff>
    </xdr:from>
    <xdr:ext cx="762000" cy="259045"/>
    <xdr:sp macro="" textlink="">
      <xdr:nvSpPr>
        <xdr:cNvPr id="91" name="テキスト ボックス 90"/>
        <xdr:cNvSpPr txBox="1"/>
      </xdr:nvSpPr>
      <xdr:spPr>
        <a:xfrm>
          <a:off x="2717800" y="5707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87086</xdr:rowOff>
    </xdr:from>
    <xdr:to>
      <xdr:col>3</xdr:col>
      <xdr:colOff>193675</xdr:colOff>
      <xdr:row>35</xdr:row>
      <xdr:rowOff>17236</xdr:rowOff>
    </xdr:to>
    <xdr:sp macro="" textlink="">
      <xdr:nvSpPr>
        <xdr:cNvPr id="92" name="円/楕円 91"/>
        <xdr:cNvSpPr/>
      </xdr:nvSpPr>
      <xdr:spPr>
        <a:xfrm>
          <a:off x="2159000" y="5916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27413</xdr:rowOff>
    </xdr:from>
    <xdr:ext cx="762000" cy="259045"/>
    <xdr:sp macro="" textlink="">
      <xdr:nvSpPr>
        <xdr:cNvPr id="93" name="テキスト ボックス 92"/>
        <xdr:cNvSpPr txBox="1"/>
      </xdr:nvSpPr>
      <xdr:spPr>
        <a:xfrm>
          <a:off x="1828800" y="5685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166007</xdr:rowOff>
    </xdr:from>
    <xdr:to>
      <xdr:col>1</xdr:col>
      <xdr:colOff>676275</xdr:colOff>
      <xdr:row>36</xdr:row>
      <xdr:rowOff>96157</xdr:rowOff>
    </xdr:to>
    <xdr:sp macro="" textlink="">
      <xdr:nvSpPr>
        <xdr:cNvPr id="94" name="円/楕円 93"/>
        <xdr:cNvSpPr/>
      </xdr:nvSpPr>
      <xdr:spPr>
        <a:xfrm>
          <a:off x="1270000" y="616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106334</xdr:rowOff>
    </xdr:from>
    <xdr:ext cx="762000" cy="259045"/>
    <xdr:sp macro="" textlink="">
      <xdr:nvSpPr>
        <xdr:cNvPr id="95" name="テキスト ボックス 94"/>
        <xdr:cNvSpPr txBox="1"/>
      </xdr:nvSpPr>
      <xdr:spPr>
        <a:xfrm>
          <a:off x="9398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物件費の経常収支比率は、前年度比</a:t>
          </a:r>
          <a:r>
            <a:rPr kumimoji="1" lang="en-US" altLang="ja-JP" sz="1300">
              <a:latin typeface="ＭＳ Ｐゴシック"/>
            </a:rPr>
            <a:t>1.7</a:t>
          </a:r>
          <a:r>
            <a:rPr kumimoji="1" lang="ja-JP" altLang="en-US" sz="1300">
              <a:latin typeface="ＭＳ Ｐゴシック"/>
            </a:rPr>
            <a:t>ポイントの増となり、類似団体平均、全国平均、県平均を大幅に上回り、</a:t>
          </a:r>
          <a:r>
            <a:rPr kumimoji="1" lang="en-US" altLang="ja-JP" sz="1300">
              <a:latin typeface="ＭＳ Ｐゴシック"/>
            </a:rPr>
            <a:t>15.0</a:t>
          </a:r>
          <a:r>
            <a:rPr kumimoji="1" lang="ja-JP" altLang="en-US" sz="1300">
              <a:latin typeface="ＭＳ Ｐゴシック"/>
            </a:rPr>
            <a:t>ポイントとなっている。　これは、業務の民間委託化や各施設のコミュニティセンター化に伴う、賃金や移行経費などで、職員人件費等から委託料へのシフトが起きているためである。このことは、物件費が上昇しているものに対し、人件費が減少傾向にあるという比率の推移にも表れてい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26307</xdr:rowOff>
    </xdr:from>
    <xdr:to>
      <xdr:col>24</xdr:col>
      <xdr:colOff>31750</xdr:colOff>
      <xdr:row>21</xdr:row>
      <xdr:rowOff>167822</xdr:rowOff>
    </xdr:to>
    <xdr:cxnSp macro="">
      <xdr:nvCxnSpPr>
        <xdr:cNvPr id="125" name="直線コネクタ 124"/>
        <xdr:cNvCxnSpPr/>
      </xdr:nvCxnSpPr>
      <xdr:spPr>
        <a:xfrm flipV="1">
          <a:off x="16510000" y="2255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112684</xdr:rowOff>
    </xdr:from>
    <xdr:ext cx="762000" cy="259045"/>
    <xdr:sp macro="" textlink="">
      <xdr:nvSpPr>
        <xdr:cNvPr id="128" name="物件費最大値テキスト"/>
        <xdr:cNvSpPr txBox="1"/>
      </xdr:nvSpPr>
      <xdr:spPr>
        <a:xfrm>
          <a:off x="16598900" y="199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13</xdr:row>
      <xdr:rowOff>26307</xdr:rowOff>
    </xdr:from>
    <xdr:to>
      <xdr:col>24</xdr:col>
      <xdr:colOff>120650</xdr:colOff>
      <xdr:row>13</xdr:row>
      <xdr:rowOff>26307</xdr:rowOff>
    </xdr:to>
    <xdr:cxnSp macro="">
      <xdr:nvCxnSpPr>
        <xdr:cNvPr id="129" name="直線コネクタ 128"/>
        <xdr:cNvCxnSpPr/>
      </xdr:nvCxnSpPr>
      <xdr:spPr>
        <a:xfrm>
          <a:off x="16421100" y="2255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48079</xdr:rowOff>
    </xdr:from>
    <xdr:to>
      <xdr:col>24</xdr:col>
      <xdr:colOff>31750</xdr:colOff>
      <xdr:row>18</xdr:row>
      <xdr:rowOff>61686</xdr:rowOff>
    </xdr:to>
    <xdr:cxnSp macro="">
      <xdr:nvCxnSpPr>
        <xdr:cNvPr id="130" name="直線コネクタ 129"/>
        <xdr:cNvCxnSpPr/>
      </xdr:nvCxnSpPr>
      <xdr:spPr>
        <a:xfrm>
          <a:off x="15671800" y="2962729"/>
          <a:ext cx="8382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31"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48079</xdr:rowOff>
    </xdr:from>
    <xdr:to>
      <xdr:col>22</xdr:col>
      <xdr:colOff>565150</xdr:colOff>
      <xdr:row>18</xdr:row>
      <xdr:rowOff>72571</xdr:rowOff>
    </xdr:to>
    <xdr:cxnSp macro="">
      <xdr:nvCxnSpPr>
        <xdr:cNvPr id="133" name="直線コネクタ 132"/>
        <xdr:cNvCxnSpPr/>
      </xdr:nvCxnSpPr>
      <xdr:spPr>
        <a:xfrm flipV="1">
          <a:off x="14782800" y="2962729"/>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16329</xdr:rowOff>
    </xdr:from>
    <xdr:to>
      <xdr:col>22</xdr:col>
      <xdr:colOff>615950</xdr:colOff>
      <xdr:row>16</xdr:row>
      <xdr:rowOff>117929</xdr:rowOff>
    </xdr:to>
    <xdr:sp macro="" textlink="">
      <xdr:nvSpPr>
        <xdr:cNvPr id="134" name="フローチャート : 判断 133"/>
        <xdr:cNvSpPr/>
      </xdr:nvSpPr>
      <xdr:spPr>
        <a:xfrm>
          <a:off x="15621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128106</xdr:rowOff>
    </xdr:from>
    <xdr:ext cx="736600" cy="259045"/>
    <xdr:sp macro="" textlink="">
      <xdr:nvSpPr>
        <xdr:cNvPr id="135" name="テキスト ボックス 134"/>
        <xdr:cNvSpPr txBox="1"/>
      </xdr:nvSpPr>
      <xdr:spPr>
        <a:xfrm>
          <a:off x="15290800" y="2528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37193</xdr:rowOff>
    </xdr:from>
    <xdr:to>
      <xdr:col>21</xdr:col>
      <xdr:colOff>361950</xdr:colOff>
      <xdr:row>18</xdr:row>
      <xdr:rowOff>72571</xdr:rowOff>
    </xdr:to>
    <xdr:cxnSp macro="">
      <xdr:nvCxnSpPr>
        <xdr:cNvPr id="136" name="直線コネクタ 135"/>
        <xdr:cNvCxnSpPr/>
      </xdr:nvCxnSpPr>
      <xdr:spPr>
        <a:xfrm>
          <a:off x="13893800" y="2951843"/>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122464</xdr:rowOff>
    </xdr:from>
    <xdr:to>
      <xdr:col>21</xdr:col>
      <xdr:colOff>412750</xdr:colOff>
      <xdr:row>16</xdr:row>
      <xdr:rowOff>52614</xdr:rowOff>
    </xdr:to>
    <xdr:sp macro="" textlink="">
      <xdr:nvSpPr>
        <xdr:cNvPr id="137" name="フローチャート : 判断 136"/>
        <xdr:cNvSpPr/>
      </xdr:nvSpPr>
      <xdr:spPr>
        <a:xfrm>
          <a:off x="14732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62791</xdr:rowOff>
    </xdr:from>
    <xdr:ext cx="762000" cy="259045"/>
    <xdr:sp macro="" textlink="">
      <xdr:nvSpPr>
        <xdr:cNvPr id="138" name="テキスト ボックス 137"/>
        <xdr:cNvSpPr txBox="1"/>
      </xdr:nvSpPr>
      <xdr:spPr>
        <a:xfrm>
          <a:off x="14401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37193</xdr:rowOff>
    </xdr:from>
    <xdr:to>
      <xdr:col>20</xdr:col>
      <xdr:colOff>158750</xdr:colOff>
      <xdr:row>17</xdr:row>
      <xdr:rowOff>69850</xdr:rowOff>
    </xdr:to>
    <xdr:cxnSp macro="">
      <xdr:nvCxnSpPr>
        <xdr:cNvPr id="139" name="直線コネクタ 138"/>
        <xdr:cNvCxnSpPr/>
      </xdr:nvCxnSpPr>
      <xdr:spPr>
        <a:xfrm flipV="1">
          <a:off x="13004800" y="29518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40" name="フローチャート : 判断 139"/>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41" name="テキスト ボックス 140"/>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42" name="フローチャート : 判断 141"/>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43" name="テキスト ボックス 142"/>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10886</xdr:rowOff>
    </xdr:from>
    <xdr:to>
      <xdr:col>24</xdr:col>
      <xdr:colOff>82550</xdr:colOff>
      <xdr:row>18</xdr:row>
      <xdr:rowOff>112486</xdr:rowOff>
    </xdr:to>
    <xdr:sp macro="" textlink="">
      <xdr:nvSpPr>
        <xdr:cNvPr id="149" name="円/楕円 148"/>
        <xdr:cNvSpPr/>
      </xdr:nvSpPr>
      <xdr:spPr>
        <a:xfrm>
          <a:off x="16459200" y="309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154413</xdr:rowOff>
    </xdr:from>
    <xdr:ext cx="762000" cy="259045"/>
    <xdr:sp macro="" textlink="">
      <xdr:nvSpPr>
        <xdr:cNvPr id="150" name="物件費該当値テキスト"/>
        <xdr:cNvSpPr txBox="1"/>
      </xdr:nvSpPr>
      <xdr:spPr>
        <a:xfrm>
          <a:off x="16598900" y="3069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168729</xdr:rowOff>
    </xdr:from>
    <xdr:to>
      <xdr:col>22</xdr:col>
      <xdr:colOff>615950</xdr:colOff>
      <xdr:row>17</xdr:row>
      <xdr:rowOff>98879</xdr:rowOff>
    </xdr:to>
    <xdr:sp macro="" textlink="">
      <xdr:nvSpPr>
        <xdr:cNvPr id="151" name="円/楕円 150"/>
        <xdr:cNvSpPr/>
      </xdr:nvSpPr>
      <xdr:spPr>
        <a:xfrm>
          <a:off x="15621000" y="2911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83656</xdr:rowOff>
    </xdr:from>
    <xdr:ext cx="736600" cy="259045"/>
    <xdr:sp macro="" textlink="">
      <xdr:nvSpPr>
        <xdr:cNvPr id="152" name="テキスト ボックス 151"/>
        <xdr:cNvSpPr txBox="1"/>
      </xdr:nvSpPr>
      <xdr:spPr>
        <a:xfrm>
          <a:off x="15290800" y="2998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21771</xdr:rowOff>
    </xdr:from>
    <xdr:to>
      <xdr:col>21</xdr:col>
      <xdr:colOff>412750</xdr:colOff>
      <xdr:row>18</xdr:row>
      <xdr:rowOff>123371</xdr:rowOff>
    </xdr:to>
    <xdr:sp macro="" textlink="">
      <xdr:nvSpPr>
        <xdr:cNvPr id="153" name="円/楕円 152"/>
        <xdr:cNvSpPr/>
      </xdr:nvSpPr>
      <xdr:spPr>
        <a:xfrm>
          <a:off x="14732000" y="3107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108149</xdr:rowOff>
    </xdr:from>
    <xdr:ext cx="762000" cy="259045"/>
    <xdr:sp macro="" textlink="">
      <xdr:nvSpPr>
        <xdr:cNvPr id="154" name="テキスト ボックス 153"/>
        <xdr:cNvSpPr txBox="1"/>
      </xdr:nvSpPr>
      <xdr:spPr>
        <a:xfrm>
          <a:off x="14401800" y="319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157843</xdr:rowOff>
    </xdr:from>
    <xdr:to>
      <xdr:col>20</xdr:col>
      <xdr:colOff>209550</xdr:colOff>
      <xdr:row>17</xdr:row>
      <xdr:rowOff>87993</xdr:rowOff>
    </xdr:to>
    <xdr:sp macro="" textlink="">
      <xdr:nvSpPr>
        <xdr:cNvPr id="155" name="円/楕円 154"/>
        <xdr:cNvSpPr/>
      </xdr:nvSpPr>
      <xdr:spPr>
        <a:xfrm>
          <a:off x="13843000" y="290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72770</xdr:rowOff>
    </xdr:from>
    <xdr:ext cx="762000" cy="259045"/>
    <xdr:sp macro="" textlink="">
      <xdr:nvSpPr>
        <xdr:cNvPr id="156" name="テキスト ボックス 155"/>
        <xdr:cNvSpPr txBox="1"/>
      </xdr:nvSpPr>
      <xdr:spPr>
        <a:xfrm>
          <a:off x="13512800" y="2987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19050</xdr:rowOff>
    </xdr:from>
    <xdr:to>
      <xdr:col>19</xdr:col>
      <xdr:colOff>6350</xdr:colOff>
      <xdr:row>17</xdr:row>
      <xdr:rowOff>120650</xdr:rowOff>
    </xdr:to>
    <xdr:sp macro="" textlink="">
      <xdr:nvSpPr>
        <xdr:cNvPr id="157" name="円/楕円 156"/>
        <xdr:cNvSpPr/>
      </xdr:nvSpPr>
      <xdr:spPr>
        <a:xfrm>
          <a:off x="12954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105427</xdr:rowOff>
    </xdr:from>
    <xdr:ext cx="762000" cy="259045"/>
    <xdr:sp macro="" textlink="">
      <xdr:nvSpPr>
        <xdr:cNvPr id="158" name="テキスト ボックス 157"/>
        <xdr:cNvSpPr txBox="1"/>
      </xdr:nvSpPr>
      <xdr:spPr>
        <a:xfrm>
          <a:off x="12623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扶助費の経常収支比率は前年度比</a:t>
          </a:r>
          <a:r>
            <a:rPr kumimoji="1" lang="en-US" altLang="ja-JP" sz="1300">
              <a:latin typeface="ＭＳ Ｐゴシック"/>
            </a:rPr>
            <a:t>0.1</a:t>
          </a:r>
          <a:r>
            <a:rPr kumimoji="1" lang="ja-JP" altLang="en-US" sz="1300">
              <a:latin typeface="ＭＳ Ｐゴシック"/>
            </a:rPr>
            <a:t>ポイント増となったものの、類似団体を</a:t>
          </a:r>
          <a:r>
            <a:rPr kumimoji="1" lang="en-US" altLang="ja-JP" sz="1300">
              <a:latin typeface="ＭＳ Ｐゴシック"/>
            </a:rPr>
            <a:t>2.1</a:t>
          </a:r>
          <a:r>
            <a:rPr kumimoji="1" lang="ja-JP" altLang="en-US" sz="1300">
              <a:latin typeface="ＭＳ Ｐゴシック"/>
            </a:rPr>
            <a:t>ポイント下回る</a:t>
          </a:r>
          <a:r>
            <a:rPr kumimoji="1" lang="en-US" altLang="ja-JP" sz="1300">
              <a:latin typeface="ＭＳ Ｐゴシック"/>
            </a:rPr>
            <a:t>5.0</a:t>
          </a:r>
          <a:r>
            <a:rPr kumimoji="1" lang="ja-JP" altLang="en-US" sz="1300">
              <a:latin typeface="ＭＳ Ｐゴシック"/>
            </a:rPr>
            <a:t>ポイントとなっているが、年々その比率が高まる傾向にある。資格審査等の適正化や各種手当の総点検を行うなどして上昇傾向を抑制するよう努める。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151493</xdr:rowOff>
    </xdr:to>
    <xdr:cxnSp macro="">
      <xdr:nvCxnSpPr>
        <xdr:cNvPr id="188" name="直線コネクタ 187"/>
        <xdr:cNvCxnSpPr/>
      </xdr:nvCxnSpPr>
      <xdr:spPr>
        <a:xfrm flipV="1">
          <a:off x="4826000" y="9042400"/>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123570</xdr:rowOff>
    </xdr:from>
    <xdr:ext cx="762000" cy="259045"/>
    <xdr:sp macro="" textlink="">
      <xdr:nvSpPr>
        <xdr:cNvPr id="189" name="扶助費最小値テキスト"/>
        <xdr:cNvSpPr txBox="1"/>
      </xdr:nvSpPr>
      <xdr:spPr>
        <a:xfrm>
          <a:off x="4914900" y="1058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61</xdr:row>
      <xdr:rowOff>151493</xdr:rowOff>
    </xdr:from>
    <xdr:to>
      <xdr:col>7</xdr:col>
      <xdr:colOff>104775</xdr:colOff>
      <xdr:row>61</xdr:row>
      <xdr:rowOff>151493</xdr:rowOff>
    </xdr:to>
    <xdr:cxnSp macro="">
      <xdr:nvCxnSpPr>
        <xdr:cNvPr id="190" name="直線コネクタ 189"/>
        <xdr:cNvCxnSpPr/>
      </xdr:nvCxnSpPr>
      <xdr:spPr>
        <a:xfrm>
          <a:off x="4737100" y="10609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91"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92" name="直線コネクタ 191"/>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86178</xdr:rowOff>
    </xdr:from>
    <xdr:to>
      <xdr:col>7</xdr:col>
      <xdr:colOff>15875</xdr:colOff>
      <xdr:row>53</xdr:row>
      <xdr:rowOff>102507</xdr:rowOff>
    </xdr:to>
    <xdr:cxnSp macro="">
      <xdr:nvCxnSpPr>
        <xdr:cNvPr id="193" name="直線コネクタ 192"/>
        <xdr:cNvCxnSpPr/>
      </xdr:nvCxnSpPr>
      <xdr:spPr>
        <a:xfrm>
          <a:off x="3987800" y="9173028"/>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23784</xdr:rowOff>
    </xdr:from>
    <xdr:ext cx="762000" cy="259045"/>
    <xdr:sp macro="" textlink="">
      <xdr:nvSpPr>
        <xdr:cNvPr id="194" name="扶助費平均値テキスト"/>
        <xdr:cNvSpPr txBox="1"/>
      </xdr:nvSpPr>
      <xdr:spPr>
        <a:xfrm>
          <a:off x="4914900" y="94535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51707</xdr:rowOff>
    </xdr:from>
    <xdr:to>
      <xdr:col>7</xdr:col>
      <xdr:colOff>66675</xdr:colOff>
      <xdr:row>55</xdr:row>
      <xdr:rowOff>153307</xdr:rowOff>
    </xdr:to>
    <xdr:sp macro="" textlink="">
      <xdr:nvSpPr>
        <xdr:cNvPr id="195" name="フローチャート : 判断 194"/>
        <xdr:cNvSpPr/>
      </xdr:nvSpPr>
      <xdr:spPr>
        <a:xfrm>
          <a:off x="47752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53522</xdr:rowOff>
    </xdr:from>
    <xdr:to>
      <xdr:col>5</xdr:col>
      <xdr:colOff>549275</xdr:colOff>
      <xdr:row>53</xdr:row>
      <xdr:rowOff>86178</xdr:rowOff>
    </xdr:to>
    <xdr:cxnSp macro="">
      <xdr:nvCxnSpPr>
        <xdr:cNvPr id="196" name="直線コネクタ 195"/>
        <xdr:cNvCxnSpPr/>
      </xdr:nvCxnSpPr>
      <xdr:spPr>
        <a:xfrm>
          <a:off x="3098800" y="91403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7" name="フローチャート : 判断 196"/>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138084</xdr:rowOff>
    </xdr:from>
    <xdr:ext cx="736600" cy="259045"/>
    <xdr:sp macro="" textlink="">
      <xdr:nvSpPr>
        <xdr:cNvPr id="198" name="テキスト ボックス 197"/>
        <xdr:cNvSpPr txBox="1"/>
      </xdr:nvSpPr>
      <xdr:spPr>
        <a:xfrm>
          <a:off x="3606800" y="9567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53522</xdr:rowOff>
    </xdr:from>
    <xdr:to>
      <xdr:col>4</xdr:col>
      <xdr:colOff>346075</xdr:colOff>
      <xdr:row>53</xdr:row>
      <xdr:rowOff>151493</xdr:rowOff>
    </xdr:to>
    <xdr:cxnSp macro="">
      <xdr:nvCxnSpPr>
        <xdr:cNvPr id="199" name="直線コネクタ 198"/>
        <xdr:cNvCxnSpPr/>
      </xdr:nvCxnSpPr>
      <xdr:spPr>
        <a:xfrm flipV="1">
          <a:off x="2209800" y="91403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141515</xdr:rowOff>
    </xdr:from>
    <xdr:to>
      <xdr:col>4</xdr:col>
      <xdr:colOff>396875</xdr:colOff>
      <xdr:row>55</xdr:row>
      <xdr:rowOff>71665</xdr:rowOff>
    </xdr:to>
    <xdr:sp macro="" textlink="">
      <xdr:nvSpPr>
        <xdr:cNvPr id="200" name="フローチャート : 判断 199"/>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56442</xdr:rowOff>
    </xdr:from>
    <xdr:ext cx="762000" cy="259045"/>
    <xdr:sp macro="" textlink="">
      <xdr:nvSpPr>
        <xdr:cNvPr id="201" name="テキスト ボックス 200"/>
        <xdr:cNvSpPr txBox="1"/>
      </xdr:nvSpPr>
      <xdr:spPr>
        <a:xfrm>
          <a:off x="2717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86178</xdr:rowOff>
    </xdr:from>
    <xdr:to>
      <xdr:col>3</xdr:col>
      <xdr:colOff>142875</xdr:colOff>
      <xdr:row>53</xdr:row>
      <xdr:rowOff>151493</xdr:rowOff>
    </xdr:to>
    <xdr:cxnSp macro="">
      <xdr:nvCxnSpPr>
        <xdr:cNvPr id="202" name="直線コネクタ 201"/>
        <xdr:cNvCxnSpPr/>
      </xdr:nvCxnSpPr>
      <xdr:spPr>
        <a:xfrm>
          <a:off x="1320800" y="91730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203" name="フローチャート : 判断 202"/>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204" name="テキスト ボックス 203"/>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166007</xdr:rowOff>
    </xdr:from>
    <xdr:to>
      <xdr:col>1</xdr:col>
      <xdr:colOff>676275</xdr:colOff>
      <xdr:row>54</xdr:row>
      <xdr:rowOff>96157</xdr:rowOff>
    </xdr:to>
    <xdr:sp macro="" textlink="">
      <xdr:nvSpPr>
        <xdr:cNvPr id="205" name="フローチャート : 判断 204"/>
        <xdr:cNvSpPr/>
      </xdr:nvSpPr>
      <xdr:spPr>
        <a:xfrm>
          <a:off x="1270000" y="9252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80934</xdr:rowOff>
    </xdr:from>
    <xdr:ext cx="762000" cy="259045"/>
    <xdr:sp macro="" textlink="">
      <xdr:nvSpPr>
        <xdr:cNvPr id="206" name="テキスト ボックス 205"/>
        <xdr:cNvSpPr txBox="1"/>
      </xdr:nvSpPr>
      <xdr:spPr>
        <a:xfrm>
          <a:off x="939800" y="9339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51707</xdr:rowOff>
    </xdr:from>
    <xdr:to>
      <xdr:col>7</xdr:col>
      <xdr:colOff>66675</xdr:colOff>
      <xdr:row>53</xdr:row>
      <xdr:rowOff>153307</xdr:rowOff>
    </xdr:to>
    <xdr:sp macro="" textlink="">
      <xdr:nvSpPr>
        <xdr:cNvPr id="212" name="円/楕円 211"/>
        <xdr:cNvSpPr/>
      </xdr:nvSpPr>
      <xdr:spPr>
        <a:xfrm>
          <a:off x="47752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68234</xdr:rowOff>
    </xdr:from>
    <xdr:ext cx="762000" cy="259045"/>
    <xdr:sp macro="" textlink="">
      <xdr:nvSpPr>
        <xdr:cNvPr id="213" name="扶助費該当値テキスト"/>
        <xdr:cNvSpPr txBox="1"/>
      </xdr:nvSpPr>
      <xdr:spPr>
        <a:xfrm>
          <a:off x="4914900" y="898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35378</xdr:rowOff>
    </xdr:from>
    <xdr:to>
      <xdr:col>5</xdr:col>
      <xdr:colOff>600075</xdr:colOff>
      <xdr:row>53</xdr:row>
      <xdr:rowOff>136978</xdr:rowOff>
    </xdr:to>
    <xdr:sp macro="" textlink="">
      <xdr:nvSpPr>
        <xdr:cNvPr id="214" name="円/楕円 213"/>
        <xdr:cNvSpPr/>
      </xdr:nvSpPr>
      <xdr:spPr>
        <a:xfrm>
          <a:off x="3937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147155</xdr:rowOff>
    </xdr:from>
    <xdr:ext cx="736600" cy="259045"/>
    <xdr:sp macro="" textlink="">
      <xdr:nvSpPr>
        <xdr:cNvPr id="215" name="テキスト ボックス 214"/>
        <xdr:cNvSpPr txBox="1"/>
      </xdr:nvSpPr>
      <xdr:spPr>
        <a:xfrm>
          <a:off x="3606800" y="889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2722</xdr:rowOff>
    </xdr:from>
    <xdr:to>
      <xdr:col>4</xdr:col>
      <xdr:colOff>396875</xdr:colOff>
      <xdr:row>53</xdr:row>
      <xdr:rowOff>104322</xdr:rowOff>
    </xdr:to>
    <xdr:sp macro="" textlink="">
      <xdr:nvSpPr>
        <xdr:cNvPr id="216" name="円/楕円 215"/>
        <xdr:cNvSpPr/>
      </xdr:nvSpPr>
      <xdr:spPr>
        <a:xfrm>
          <a:off x="3048000" y="908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114499</xdr:rowOff>
    </xdr:from>
    <xdr:ext cx="762000" cy="259045"/>
    <xdr:sp macro="" textlink="">
      <xdr:nvSpPr>
        <xdr:cNvPr id="217" name="テキスト ボックス 216"/>
        <xdr:cNvSpPr txBox="1"/>
      </xdr:nvSpPr>
      <xdr:spPr>
        <a:xfrm>
          <a:off x="2717800" y="885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100693</xdr:rowOff>
    </xdr:from>
    <xdr:to>
      <xdr:col>3</xdr:col>
      <xdr:colOff>193675</xdr:colOff>
      <xdr:row>54</xdr:row>
      <xdr:rowOff>30843</xdr:rowOff>
    </xdr:to>
    <xdr:sp macro="" textlink="">
      <xdr:nvSpPr>
        <xdr:cNvPr id="218" name="円/楕円 217"/>
        <xdr:cNvSpPr/>
      </xdr:nvSpPr>
      <xdr:spPr>
        <a:xfrm>
          <a:off x="2159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41020</xdr:rowOff>
    </xdr:from>
    <xdr:ext cx="762000" cy="259045"/>
    <xdr:sp macro="" textlink="">
      <xdr:nvSpPr>
        <xdr:cNvPr id="219" name="テキスト ボックス 218"/>
        <xdr:cNvSpPr txBox="1"/>
      </xdr:nvSpPr>
      <xdr:spPr>
        <a:xfrm>
          <a:off x="1828800" y="895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35378</xdr:rowOff>
    </xdr:from>
    <xdr:to>
      <xdr:col>1</xdr:col>
      <xdr:colOff>676275</xdr:colOff>
      <xdr:row>53</xdr:row>
      <xdr:rowOff>136978</xdr:rowOff>
    </xdr:to>
    <xdr:sp macro="" textlink="">
      <xdr:nvSpPr>
        <xdr:cNvPr id="220" name="円/楕円 219"/>
        <xdr:cNvSpPr/>
      </xdr:nvSpPr>
      <xdr:spPr>
        <a:xfrm>
          <a:off x="1270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147155</xdr:rowOff>
    </xdr:from>
    <xdr:ext cx="762000" cy="259045"/>
    <xdr:sp macro="" textlink="">
      <xdr:nvSpPr>
        <xdr:cNvPr id="221" name="テキスト ボックス 220"/>
        <xdr:cNvSpPr txBox="1"/>
      </xdr:nvSpPr>
      <xdr:spPr>
        <a:xfrm>
          <a:off x="939800" y="889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その他に係る経常収支比率が平成</a:t>
          </a:r>
          <a:r>
            <a:rPr kumimoji="1" lang="en-US" altLang="ja-JP" sz="1300">
              <a:latin typeface="ＭＳ Ｐゴシック"/>
            </a:rPr>
            <a:t>24</a:t>
          </a:r>
          <a:r>
            <a:rPr kumimoji="1" lang="ja-JP" altLang="en-US" sz="1300">
              <a:latin typeface="ＭＳ Ｐゴシック"/>
            </a:rPr>
            <a:t>年度から</a:t>
          </a:r>
          <a:r>
            <a:rPr kumimoji="1" lang="en-US" altLang="ja-JP" sz="1300">
              <a:latin typeface="ＭＳ Ｐゴシック"/>
            </a:rPr>
            <a:t>1.6%</a:t>
          </a:r>
          <a:r>
            <a:rPr kumimoji="1" lang="ja-JP" altLang="en-US" sz="1300">
              <a:latin typeface="ＭＳ Ｐゴシック"/>
            </a:rPr>
            <a:t>上昇し、</a:t>
          </a:r>
          <a:r>
            <a:rPr kumimoji="1" lang="en-US" altLang="ja-JP" sz="1300">
              <a:latin typeface="ＭＳ Ｐゴシック"/>
            </a:rPr>
            <a:t>14.4%</a:t>
          </a:r>
          <a:r>
            <a:rPr kumimoji="1" lang="ja-JP" altLang="en-US" sz="1300">
              <a:latin typeface="ＭＳ Ｐゴシック"/>
            </a:rPr>
            <a:t>と類似団体と同率となっている。総じて若干増加傾向にある。これは繰出金の増加によるもので、公営企業会計や公共下水、農集俳への繰出金が特にも増えている状況であるため、各種事業の経費節減や受益者負担の原則に基づいた使用料等の見直しを踏まえて適正化を図る。</a:t>
          </a: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96520</xdr:rowOff>
    </xdr:from>
    <xdr:to>
      <xdr:col>24</xdr:col>
      <xdr:colOff>31750</xdr:colOff>
      <xdr:row>61</xdr:row>
      <xdr:rowOff>39370</xdr:rowOff>
    </xdr:to>
    <xdr:cxnSp macro="">
      <xdr:nvCxnSpPr>
        <xdr:cNvPr id="249" name="直線コネクタ 248"/>
        <xdr:cNvCxnSpPr/>
      </xdr:nvCxnSpPr>
      <xdr:spPr>
        <a:xfrm flipV="1">
          <a:off x="16510000" y="9011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50"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51" name="直線コネクタ 250"/>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11447</xdr:rowOff>
    </xdr:from>
    <xdr:ext cx="762000" cy="259045"/>
    <xdr:sp macro="" textlink="">
      <xdr:nvSpPr>
        <xdr:cNvPr id="252" name="その他最大値テキスト"/>
        <xdr:cNvSpPr txBox="1"/>
      </xdr:nvSpPr>
      <xdr:spPr>
        <a:xfrm>
          <a:off x="16598900" y="875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23</xdr:col>
      <xdr:colOff>628650</xdr:colOff>
      <xdr:row>52</xdr:row>
      <xdr:rowOff>96520</xdr:rowOff>
    </xdr:from>
    <xdr:to>
      <xdr:col>24</xdr:col>
      <xdr:colOff>120650</xdr:colOff>
      <xdr:row>52</xdr:row>
      <xdr:rowOff>96520</xdr:rowOff>
    </xdr:to>
    <xdr:cxnSp macro="">
      <xdr:nvCxnSpPr>
        <xdr:cNvPr id="253" name="直線コネクタ 252"/>
        <xdr:cNvCxnSpPr/>
      </xdr:nvCxnSpPr>
      <xdr:spPr>
        <a:xfrm>
          <a:off x="16421100" y="9011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73660</xdr:rowOff>
    </xdr:from>
    <xdr:to>
      <xdr:col>24</xdr:col>
      <xdr:colOff>31750</xdr:colOff>
      <xdr:row>57</xdr:row>
      <xdr:rowOff>24130</xdr:rowOff>
    </xdr:to>
    <xdr:cxnSp macro="">
      <xdr:nvCxnSpPr>
        <xdr:cNvPr id="254" name="直線コネクタ 253"/>
        <xdr:cNvCxnSpPr/>
      </xdr:nvCxnSpPr>
      <xdr:spPr>
        <a:xfrm>
          <a:off x="15671800" y="967486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161307</xdr:rowOff>
    </xdr:from>
    <xdr:ext cx="762000" cy="259045"/>
    <xdr:sp macro="" textlink="">
      <xdr:nvSpPr>
        <xdr:cNvPr id="255" name="その他平均値テキスト"/>
        <xdr:cNvSpPr txBox="1"/>
      </xdr:nvSpPr>
      <xdr:spPr>
        <a:xfrm>
          <a:off x="16598900" y="959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56" name="フローチャート : 判断 255"/>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73660</xdr:rowOff>
    </xdr:from>
    <xdr:to>
      <xdr:col>22</xdr:col>
      <xdr:colOff>565150</xdr:colOff>
      <xdr:row>56</xdr:row>
      <xdr:rowOff>81280</xdr:rowOff>
    </xdr:to>
    <xdr:cxnSp macro="">
      <xdr:nvCxnSpPr>
        <xdr:cNvPr id="257" name="直線コネクタ 256"/>
        <xdr:cNvCxnSpPr/>
      </xdr:nvCxnSpPr>
      <xdr:spPr>
        <a:xfrm flipV="1">
          <a:off x="14782800" y="96748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137160</xdr:rowOff>
    </xdr:from>
    <xdr:to>
      <xdr:col>22</xdr:col>
      <xdr:colOff>615950</xdr:colOff>
      <xdr:row>57</xdr:row>
      <xdr:rowOff>67310</xdr:rowOff>
    </xdr:to>
    <xdr:sp macro="" textlink="">
      <xdr:nvSpPr>
        <xdr:cNvPr id="258" name="フローチャート : 判断 257"/>
        <xdr:cNvSpPr/>
      </xdr:nvSpPr>
      <xdr:spPr>
        <a:xfrm>
          <a:off x="15621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52087</xdr:rowOff>
    </xdr:from>
    <xdr:ext cx="736600" cy="259045"/>
    <xdr:sp macro="" textlink="">
      <xdr:nvSpPr>
        <xdr:cNvPr id="259" name="テキスト ボックス 258"/>
        <xdr:cNvSpPr txBox="1"/>
      </xdr:nvSpPr>
      <xdr:spPr>
        <a:xfrm>
          <a:off x="15290800" y="9824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56</xdr:row>
      <xdr:rowOff>134620</xdr:rowOff>
    </xdr:to>
    <xdr:cxnSp macro="">
      <xdr:nvCxnSpPr>
        <xdr:cNvPr id="260" name="直線コネクタ 259"/>
        <xdr:cNvCxnSpPr/>
      </xdr:nvCxnSpPr>
      <xdr:spPr>
        <a:xfrm flipV="1">
          <a:off x="13893800" y="96824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61" name="フローチャート : 判断 260"/>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13987</xdr:rowOff>
    </xdr:from>
    <xdr:ext cx="762000" cy="259045"/>
    <xdr:sp macro="" textlink="">
      <xdr:nvSpPr>
        <xdr:cNvPr id="262" name="テキスト ボックス 261"/>
        <xdr:cNvSpPr txBox="1"/>
      </xdr:nvSpPr>
      <xdr:spPr>
        <a:xfrm>
          <a:off x="14401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50800</xdr:rowOff>
    </xdr:from>
    <xdr:to>
      <xdr:col>20</xdr:col>
      <xdr:colOff>158750</xdr:colOff>
      <xdr:row>56</xdr:row>
      <xdr:rowOff>134620</xdr:rowOff>
    </xdr:to>
    <xdr:cxnSp macro="">
      <xdr:nvCxnSpPr>
        <xdr:cNvPr id="263" name="直線コネクタ 262"/>
        <xdr:cNvCxnSpPr/>
      </xdr:nvCxnSpPr>
      <xdr:spPr>
        <a:xfrm>
          <a:off x="13004800" y="96520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4" name="フローチャート : 判断 263"/>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65" name="テキスト ボックス 264"/>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6" name="フローチャート : 判断 265"/>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44467</xdr:rowOff>
    </xdr:from>
    <xdr:ext cx="762000" cy="259045"/>
    <xdr:sp macro="" textlink="">
      <xdr:nvSpPr>
        <xdr:cNvPr id="267" name="テキスト ボックス 266"/>
        <xdr:cNvSpPr txBox="1"/>
      </xdr:nvSpPr>
      <xdr:spPr>
        <a:xfrm>
          <a:off x="12623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73" name="円/楕円 272"/>
        <xdr:cNvSpPr/>
      </xdr:nvSpPr>
      <xdr:spPr>
        <a:xfrm>
          <a:off x="164592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116857</xdr:rowOff>
    </xdr:from>
    <xdr:ext cx="762000" cy="259045"/>
    <xdr:sp macro="" textlink="">
      <xdr:nvSpPr>
        <xdr:cNvPr id="274" name="その他該当値テキスト"/>
        <xdr:cNvSpPr txBox="1"/>
      </xdr:nvSpPr>
      <xdr:spPr>
        <a:xfrm>
          <a:off x="16598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22860</xdr:rowOff>
    </xdr:from>
    <xdr:to>
      <xdr:col>22</xdr:col>
      <xdr:colOff>615950</xdr:colOff>
      <xdr:row>56</xdr:row>
      <xdr:rowOff>124460</xdr:rowOff>
    </xdr:to>
    <xdr:sp macro="" textlink="">
      <xdr:nvSpPr>
        <xdr:cNvPr id="275" name="円/楕円 274"/>
        <xdr:cNvSpPr/>
      </xdr:nvSpPr>
      <xdr:spPr>
        <a:xfrm>
          <a:off x="15621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134637</xdr:rowOff>
    </xdr:from>
    <xdr:ext cx="736600" cy="259045"/>
    <xdr:sp macro="" textlink="">
      <xdr:nvSpPr>
        <xdr:cNvPr id="276" name="テキスト ボックス 275"/>
        <xdr:cNvSpPr txBox="1"/>
      </xdr:nvSpPr>
      <xdr:spPr>
        <a:xfrm>
          <a:off x="15290800" y="9392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30480</xdr:rowOff>
    </xdr:from>
    <xdr:to>
      <xdr:col>21</xdr:col>
      <xdr:colOff>412750</xdr:colOff>
      <xdr:row>56</xdr:row>
      <xdr:rowOff>132080</xdr:rowOff>
    </xdr:to>
    <xdr:sp macro="" textlink="">
      <xdr:nvSpPr>
        <xdr:cNvPr id="277" name="円/楕円 276"/>
        <xdr:cNvSpPr/>
      </xdr:nvSpPr>
      <xdr:spPr>
        <a:xfrm>
          <a:off x="14732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142257</xdr:rowOff>
    </xdr:from>
    <xdr:ext cx="762000" cy="259045"/>
    <xdr:sp macro="" textlink="">
      <xdr:nvSpPr>
        <xdr:cNvPr id="278" name="テキスト ボックス 277"/>
        <xdr:cNvSpPr txBox="1"/>
      </xdr:nvSpPr>
      <xdr:spPr>
        <a:xfrm>
          <a:off x="14401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83820</xdr:rowOff>
    </xdr:from>
    <xdr:to>
      <xdr:col>20</xdr:col>
      <xdr:colOff>209550</xdr:colOff>
      <xdr:row>57</xdr:row>
      <xdr:rowOff>13970</xdr:rowOff>
    </xdr:to>
    <xdr:sp macro="" textlink="">
      <xdr:nvSpPr>
        <xdr:cNvPr id="279" name="円/楕円 278"/>
        <xdr:cNvSpPr/>
      </xdr:nvSpPr>
      <xdr:spPr>
        <a:xfrm>
          <a:off x="13843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24147</xdr:rowOff>
    </xdr:from>
    <xdr:ext cx="762000" cy="259045"/>
    <xdr:sp macro="" textlink="">
      <xdr:nvSpPr>
        <xdr:cNvPr id="280" name="テキスト ボックス 279"/>
        <xdr:cNvSpPr txBox="1"/>
      </xdr:nvSpPr>
      <xdr:spPr>
        <a:xfrm>
          <a:off x="13512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81" name="円/楕円 280"/>
        <xdr:cNvSpPr/>
      </xdr:nvSpPr>
      <xdr:spPr>
        <a:xfrm>
          <a:off x="12954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82" name="テキスト ボックス 281"/>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その他に係る経常収支比率が類似団体平均を上回っているのは、各種団体への補助金が多額になっているためである。今後は、補助金を交付するのが適当な事業を行っているのかなどについて明確な基準を設け、不適当な補助金は見直しや廃止を行い補助金の適正化に努める。</a:t>
          </a: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7" name="直線コネクタ 296"/>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8" name="テキスト ボックス 297"/>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9" name="直線コネクタ 298"/>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0" name="テキスト ボックス 299"/>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1" name="直線コネクタ 300"/>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2" name="テキスト ボックス 301"/>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3" name="直線コネクタ 302"/>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4" name="テキスト ボックス 303"/>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5" name="直線コネクタ 304"/>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6" name="テキスト ボックス 305"/>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40</xdr:row>
      <xdr:rowOff>149860</xdr:rowOff>
    </xdr:to>
    <xdr:cxnSp macro="">
      <xdr:nvCxnSpPr>
        <xdr:cNvPr id="310" name="直線コネクタ 309"/>
        <xdr:cNvCxnSpPr/>
      </xdr:nvCxnSpPr>
      <xdr:spPr>
        <a:xfrm flipV="1">
          <a:off x="16510000" y="56134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121937</xdr:rowOff>
    </xdr:from>
    <xdr:ext cx="762000" cy="259045"/>
    <xdr:sp macro="" textlink="">
      <xdr:nvSpPr>
        <xdr:cNvPr id="311" name="補助費等最小値テキスト"/>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40</xdr:row>
      <xdr:rowOff>149860</xdr:rowOff>
    </xdr:from>
    <xdr:to>
      <xdr:col>24</xdr:col>
      <xdr:colOff>120650</xdr:colOff>
      <xdr:row>40</xdr:row>
      <xdr:rowOff>149860</xdr:rowOff>
    </xdr:to>
    <xdr:cxnSp macro="">
      <xdr:nvCxnSpPr>
        <xdr:cNvPr id="312" name="直線コネクタ 311"/>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3"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4" name="直線コネクタ 313"/>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161290</xdr:rowOff>
    </xdr:from>
    <xdr:to>
      <xdr:col>24</xdr:col>
      <xdr:colOff>31750</xdr:colOff>
      <xdr:row>36</xdr:row>
      <xdr:rowOff>58420</xdr:rowOff>
    </xdr:to>
    <xdr:cxnSp macro="">
      <xdr:nvCxnSpPr>
        <xdr:cNvPr id="315" name="直線コネクタ 314"/>
        <xdr:cNvCxnSpPr/>
      </xdr:nvCxnSpPr>
      <xdr:spPr>
        <a:xfrm flipV="1">
          <a:off x="15671800" y="616204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111777</xdr:rowOff>
    </xdr:from>
    <xdr:ext cx="762000" cy="259045"/>
    <xdr:sp macro="" textlink="">
      <xdr:nvSpPr>
        <xdr:cNvPr id="316" name="補助費等平均値テキスト"/>
        <xdr:cNvSpPr txBox="1"/>
      </xdr:nvSpPr>
      <xdr:spPr>
        <a:xfrm>
          <a:off x="16598900" y="594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17" name="フローチャート : 判断 316"/>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35560</xdr:rowOff>
    </xdr:from>
    <xdr:to>
      <xdr:col>22</xdr:col>
      <xdr:colOff>565150</xdr:colOff>
      <xdr:row>36</xdr:row>
      <xdr:rowOff>58420</xdr:rowOff>
    </xdr:to>
    <xdr:cxnSp macro="">
      <xdr:nvCxnSpPr>
        <xdr:cNvPr id="318" name="直線コネクタ 317"/>
        <xdr:cNvCxnSpPr/>
      </xdr:nvCxnSpPr>
      <xdr:spPr>
        <a:xfrm>
          <a:off x="14782800" y="62077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9" name="フローチャート : 判断 318"/>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43197</xdr:rowOff>
    </xdr:from>
    <xdr:ext cx="736600" cy="259045"/>
    <xdr:sp macro="" textlink="">
      <xdr:nvSpPr>
        <xdr:cNvPr id="320" name="テキスト ボックス 319"/>
        <xdr:cNvSpPr txBox="1"/>
      </xdr:nvSpPr>
      <xdr:spPr>
        <a:xfrm>
          <a:off x="15290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35560</xdr:rowOff>
    </xdr:from>
    <xdr:to>
      <xdr:col>21</xdr:col>
      <xdr:colOff>361950</xdr:colOff>
      <xdr:row>36</xdr:row>
      <xdr:rowOff>58420</xdr:rowOff>
    </xdr:to>
    <xdr:cxnSp macro="">
      <xdr:nvCxnSpPr>
        <xdr:cNvPr id="321" name="直線コネクタ 320"/>
        <xdr:cNvCxnSpPr/>
      </xdr:nvCxnSpPr>
      <xdr:spPr>
        <a:xfrm flipV="1">
          <a:off x="13893800" y="62077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110490</xdr:rowOff>
    </xdr:from>
    <xdr:to>
      <xdr:col>21</xdr:col>
      <xdr:colOff>412750</xdr:colOff>
      <xdr:row>36</xdr:row>
      <xdr:rowOff>40640</xdr:rowOff>
    </xdr:to>
    <xdr:sp macro="" textlink="">
      <xdr:nvSpPr>
        <xdr:cNvPr id="322" name="フローチャート : 判断 321"/>
        <xdr:cNvSpPr/>
      </xdr:nvSpPr>
      <xdr:spPr>
        <a:xfrm>
          <a:off x="14732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50817</xdr:rowOff>
    </xdr:from>
    <xdr:ext cx="762000" cy="259045"/>
    <xdr:sp macro="" textlink="">
      <xdr:nvSpPr>
        <xdr:cNvPr id="323" name="テキスト ボックス 322"/>
        <xdr:cNvSpPr txBox="1"/>
      </xdr:nvSpPr>
      <xdr:spPr>
        <a:xfrm>
          <a:off x="14401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138430</xdr:rowOff>
    </xdr:from>
    <xdr:to>
      <xdr:col>20</xdr:col>
      <xdr:colOff>158750</xdr:colOff>
      <xdr:row>36</xdr:row>
      <xdr:rowOff>58420</xdr:rowOff>
    </xdr:to>
    <xdr:cxnSp macro="">
      <xdr:nvCxnSpPr>
        <xdr:cNvPr id="324" name="直線コネクタ 323"/>
        <xdr:cNvCxnSpPr/>
      </xdr:nvCxnSpPr>
      <xdr:spPr>
        <a:xfrm>
          <a:off x="13004800" y="61391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26670</xdr:rowOff>
    </xdr:from>
    <xdr:to>
      <xdr:col>20</xdr:col>
      <xdr:colOff>209550</xdr:colOff>
      <xdr:row>35</xdr:row>
      <xdr:rowOff>128270</xdr:rowOff>
    </xdr:to>
    <xdr:sp macro="" textlink="">
      <xdr:nvSpPr>
        <xdr:cNvPr id="325" name="フローチャート : 判断 324"/>
        <xdr:cNvSpPr/>
      </xdr:nvSpPr>
      <xdr:spPr>
        <a:xfrm>
          <a:off x="13843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138447</xdr:rowOff>
    </xdr:from>
    <xdr:ext cx="762000" cy="259045"/>
    <xdr:sp macro="" textlink="">
      <xdr:nvSpPr>
        <xdr:cNvPr id="326" name="テキスト ボックス 325"/>
        <xdr:cNvSpPr txBox="1"/>
      </xdr:nvSpPr>
      <xdr:spPr>
        <a:xfrm>
          <a:off x="13512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41910</xdr:rowOff>
    </xdr:from>
    <xdr:to>
      <xdr:col>19</xdr:col>
      <xdr:colOff>6350</xdr:colOff>
      <xdr:row>35</xdr:row>
      <xdr:rowOff>143510</xdr:rowOff>
    </xdr:to>
    <xdr:sp macro="" textlink="">
      <xdr:nvSpPr>
        <xdr:cNvPr id="327" name="フローチャート : 判断 326"/>
        <xdr:cNvSpPr/>
      </xdr:nvSpPr>
      <xdr:spPr>
        <a:xfrm>
          <a:off x="12954000" y="604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153687</xdr:rowOff>
    </xdr:from>
    <xdr:ext cx="762000" cy="259045"/>
    <xdr:sp macro="" textlink="">
      <xdr:nvSpPr>
        <xdr:cNvPr id="328" name="テキスト ボックス 327"/>
        <xdr:cNvSpPr txBox="1"/>
      </xdr:nvSpPr>
      <xdr:spPr>
        <a:xfrm>
          <a:off x="12623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110490</xdr:rowOff>
    </xdr:from>
    <xdr:to>
      <xdr:col>24</xdr:col>
      <xdr:colOff>82550</xdr:colOff>
      <xdr:row>36</xdr:row>
      <xdr:rowOff>40640</xdr:rowOff>
    </xdr:to>
    <xdr:sp macro="" textlink="">
      <xdr:nvSpPr>
        <xdr:cNvPr id="334" name="円/楕円 333"/>
        <xdr:cNvSpPr/>
      </xdr:nvSpPr>
      <xdr:spPr>
        <a:xfrm>
          <a:off x="164592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82567</xdr:rowOff>
    </xdr:from>
    <xdr:ext cx="762000" cy="259045"/>
    <xdr:sp macro="" textlink="">
      <xdr:nvSpPr>
        <xdr:cNvPr id="335" name="補助費等該当値テキスト"/>
        <xdr:cNvSpPr txBox="1"/>
      </xdr:nvSpPr>
      <xdr:spPr>
        <a:xfrm>
          <a:off x="16598900" y="608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7620</xdr:rowOff>
    </xdr:from>
    <xdr:to>
      <xdr:col>22</xdr:col>
      <xdr:colOff>615950</xdr:colOff>
      <xdr:row>36</xdr:row>
      <xdr:rowOff>109220</xdr:rowOff>
    </xdr:to>
    <xdr:sp macro="" textlink="">
      <xdr:nvSpPr>
        <xdr:cNvPr id="336" name="円/楕円 335"/>
        <xdr:cNvSpPr/>
      </xdr:nvSpPr>
      <xdr:spPr>
        <a:xfrm>
          <a:off x="15621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37" name="テキスト ボックス 336"/>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156210</xdr:rowOff>
    </xdr:from>
    <xdr:to>
      <xdr:col>21</xdr:col>
      <xdr:colOff>412750</xdr:colOff>
      <xdr:row>36</xdr:row>
      <xdr:rowOff>86360</xdr:rowOff>
    </xdr:to>
    <xdr:sp macro="" textlink="">
      <xdr:nvSpPr>
        <xdr:cNvPr id="338" name="円/楕円 337"/>
        <xdr:cNvSpPr/>
      </xdr:nvSpPr>
      <xdr:spPr>
        <a:xfrm>
          <a:off x="14732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71137</xdr:rowOff>
    </xdr:from>
    <xdr:ext cx="762000" cy="259045"/>
    <xdr:sp macro="" textlink="">
      <xdr:nvSpPr>
        <xdr:cNvPr id="339" name="テキスト ボックス 338"/>
        <xdr:cNvSpPr txBox="1"/>
      </xdr:nvSpPr>
      <xdr:spPr>
        <a:xfrm>
          <a:off x="14401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7620</xdr:rowOff>
    </xdr:from>
    <xdr:to>
      <xdr:col>20</xdr:col>
      <xdr:colOff>209550</xdr:colOff>
      <xdr:row>36</xdr:row>
      <xdr:rowOff>109220</xdr:rowOff>
    </xdr:to>
    <xdr:sp macro="" textlink="">
      <xdr:nvSpPr>
        <xdr:cNvPr id="340" name="円/楕円 339"/>
        <xdr:cNvSpPr/>
      </xdr:nvSpPr>
      <xdr:spPr>
        <a:xfrm>
          <a:off x="13843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93997</xdr:rowOff>
    </xdr:from>
    <xdr:ext cx="762000" cy="259045"/>
    <xdr:sp macro="" textlink="">
      <xdr:nvSpPr>
        <xdr:cNvPr id="341" name="テキスト ボックス 340"/>
        <xdr:cNvSpPr txBox="1"/>
      </xdr:nvSpPr>
      <xdr:spPr>
        <a:xfrm>
          <a:off x="13512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87630</xdr:rowOff>
    </xdr:from>
    <xdr:to>
      <xdr:col>19</xdr:col>
      <xdr:colOff>6350</xdr:colOff>
      <xdr:row>36</xdr:row>
      <xdr:rowOff>17780</xdr:rowOff>
    </xdr:to>
    <xdr:sp macro="" textlink="">
      <xdr:nvSpPr>
        <xdr:cNvPr id="342" name="円/楕円 341"/>
        <xdr:cNvSpPr/>
      </xdr:nvSpPr>
      <xdr:spPr>
        <a:xfrm>
          <a:off x="12954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2557</xdr:rowOff>
    </xdr:from>
    <xdr:ext cx="762000" cy="259045"/>
    <xdr:sp macro="" textlink="">
      <xdr:nvSpPr>
        <xdr:cNvPr id="343" name="テキスト ボックス 342"/>
        <xdr:cNvSpPr txBox="1"/>
      </xdr:nvSpPr>
      <xdr:spPr>
        <a:xfrm>
          <a:off x="12623800" y="617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公債費に係る経常収支比率は類似団体平均より</a:t>
          </a:r>
          <a:r>
            <a:rPr kumimoji="1" lang="en-US" altLang="ja-JP" sz="1300">
              <a:solidFill>
                <a:sysClr val="windowText" lastClr="000000"/>
              </a:solidFill>
              <a:latin typeface="ＭＳ Ｐゴシック"/>
            </a:rPr>
            <a:t>0.5</a:t>
          </a:r>
          <a:r>
            <a:rPr kumimoji="1" lang="ja-JP" altLang="en-US" sz="1300">
              <a:solidFill>
                <a:sysClr val="windowText" lastClr="000000"/>
              </a:solidFill>
              <a:latin typeface="ＭＳ Ｐゴシック"/>
            </a:rPr>
            <a:t>ポイント上回る</a:t>
          </a:r>
          <a:r>
            <a:rPr kumimoji="1" lang="en-US" altLang="ja-JP" sz="1300">
              <a:solidFill>
                <a:sysClr val="windowText" lastClr="000000"/>
              </a:solidFill>
              <a:latin typeface="ＭＳ Ｐゴシック"/>
            </a:rPr>
            <a:t>19.3%</a:t>
          </a:r>
          <a:r>
            <a:rPr kumimoji="1" lang="ja-JP" altLang="en-US" sz="1300">
              <a:solidFill>
                <a:sysClr val="windowText" lastClr="000000"/>
              </a:solidFill>
              <a:latin typeface="ＭＳ Ｐゴシック"/>
            </a:rPr>
            <a:t>となっている。今後、新庁舎建設事業等に伴う公債費の上昇が見込まれることから、引き続き公債費の推移に留意し、健全な財政運営に努める。</a:t>
          </a: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8" name="直線コネクタ 35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9" name="テキスト ボックス 35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60" name="直線コネクタ 35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1" name="テキスト ボックス 36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2" name="直線コネクタ 36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3" name="テキスト ボックス 36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4" name="直線コネクタ 36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5" name="テキスト ボックス 36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145288</xdr:rowOff>
    </xdr:from>
    <xdr:to>
      <xdr:col>7</xdr:col>
      <xdr:colOff>15875</xdr:colOff>
      <xdr:row>81</xdr:row>
      <xdr:rowOff>37846</xdr:rowOff>
    </xdr:to>
    <xdr:cxnSp macro="">
      <xdr:nvCxnSpPr>
        <xdr:cNvPr id="368" name="直線コネクタ 367"/>
        <xdr:cNvCxnSpPr/>
      </xdr:nvCxnSpPr>
      <xdr:spPr>
        <a:xfrm flipV="1">
          <a:off x="4826000" y="12832588"/>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9923</xdr:rowOff>
    </xdr:from>
    <xdr:ext cx="762000" cy="259045"/>
    <xdr:sp macro="" textlink="">
      <xdr:nvSpPr>
        <xdr:cNvPr id="369" name="公債費最小値テキスト"/>
        <xdr:cNvSpPr txBox="1"/>
      </xdr:nvSpPr>
      <xdr:spPr>
        <a:xfrm>
          <a:off x="4914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81</xdr:row>
      <xdr:rowOff>37846</xdr:rowOff>
    </xdr:from>
    <xdr:to>
      <xdr:col>7</xdr:col>
      <xdr:colOff>104775</xdr:colOff>
      <xdr:row>81</xdr:row>
      <xdr:rowOff>37846</xdr:rowOff>
    </xdr:to>
    <xdr:cxnSp macro="">
      <xdr:nvCxnSpPr>
        <xdr:cNvPr id="370" name="直線コネクタ 369"/>
        <xdr:cNvCxnSpPr/>
      </xdr:nvCxnSpPr>
      <xdr:spPr>
        <a:xfrm>
          <a:off x="4737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60215</xdr:rowOff>
    </xdr:from>
    <xdr:ext cx="762000" cy="259045"/>
    <xdr:sp macro="" textlink="">
      <xdr:nvSpPr>
        <xdr:cNvPr id="371" name="公債費最大値テキスト"/>
        <xdr:cNvSpPr txBox="1"/>
      </xdr:nvSpPr>
      <xdr:spPr>
        <a:xfrm>
          <a:off x="4914900" y="1257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74</xdr:row>
      <xdr:rowOff>145288</xdr:rowOff>
    </xdr:from>
    <xdr:to>
      <xdr:col>7</xdr:col>
      <xdr:colOff>104775</xdr:colOff>
      <xdr:row>74</xdr:row>
      <xdr:rowOff>145288</xdr:rowOff>
    </xdr:to>
    <xdr:cxnSp macro="">
      <xdr:nvCxnSpPr>
        <xdr:cNvPr id="372" name="直線コネクタ 371"/>
        <xdr:cNvCxnSpPr/>
      </xdr:nvCxnSpPr>
      <xdr:spPr>
        <a:xfrm>
          <a:off x="4737100" y="1283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94996</xdr:rowOff>
    </xdr:from>
    <xdr:to>
      <xdr:col>7</xdr:col>
      <xdr:colOff>15875</xdr:colOff>
      <xdr:row>78</xdr:row>
      <xdr:rowOff>108713</xdr:rowOff>
    </xdr:to>
    <xdr:cxnSp macro="">
      <xdr:nvCxnSpPr>
        <xdr:cNvPr id="373" name="直線コネクタ 372"/>
        <xdr:cNvCxnSpPr/>
      </xdr:nvCxnSpPr>
      <xdr:spPr>
        <a:xfrm flipV="1">
          <a:off x="3987800" y="13468096"/>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37864</xdr:rowOff>
    </xdr:from>
    <xdr:ext cx="762000" cy="259045"/>
    <xdr:sp macro="" textlink="">
      <xdr:nvSpPr>
        <xdr:cNvPr id="374" name="公債費平均値テキスト"/>
        <xdr:cNvSpPr txBox="1"/>
      </xdr:nvSpPr>
      <xdr:spPr>
        <a:xfrm>
          <a:off x="4914900" y="13239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21337</xdr:rowOff>
    </xdr:from>
    <xdr:to>
      <xdr:col>7</xdr:col>
      <xdr:colOff>66675</xdr:colOff>
      <xdr:row>78</xdr:row>
      <xdr:rowOff>122937</xdr:rowOff>
    </xdr:to>
    <xdr:sp macro="" textlink="">
      <xdr:nvSpPr>
        <xdr:cNvPr id="375" name="フローチャート : 判断 374"/>
        <xdr:cNvSpPr/>
      </xdr:nvSpPr>
      <xdr:spPr>
        <a:xfrm>
          <a:off x="47752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108713</xdr:rowOff>
    </xdr:from>
    <xdr:to>
      <xdr:col>5</xdr:col>
      <xdr:colOff>549275</xdr:colOff>
      <xdr:row>78</xdr:row>
      <xdr:rowOff>131572</xdr:rowOff>
    </xdr:to>
    <xdr:cxnSp macro="">
      <xdr:nvCxnSpPr>
        <xdr:cNvPr id="376" name="直線コネクタ 375"/>
        <xdr:cNvCxnSpPr/>
      </xdr:nvCxnSpPr>
      <xdr:spPr>
        <a:xfrm flipV="1">
          <a:off x="3098800" y="1348181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30480</xdr:rowOff>
    </xdr:from>
    <xdr:to>
      <xdr:col>5</xdr:col>
      <xdr:colOff>600075</xdr:colOff>
      <xdr:row>78</xdr:row>
      <xdr:rowOff>132080</xdr:rowOff>
    </xdr:to>
    <xdr:sp macro="" textlink="">
      <xdr:nvSpPr>
        <xdr:cNvPr id="377" name="フローチャート : 判断 376"/>
        <xdr:cNvSpPr/>
      </xdr:nvSpPr>
      <xdr:spPr>
        <a:xfrm>
          <a:off x="3937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142257</xdr:rowOff>
    </xdr:from>
    <xdr:ext cx="736600" cy="259045"/>
    <xdr:sp macro="" textlink="">
      <xdr:nvSpPr>
        <xdr:cNvPr id="378" name="テキスト ボックス 377"/>
        <xdr:cNvSpPr txBox="1"/>
      </xdr:nvSpPr>
      <xdr:spPr>
        <a:xfrm>
          <a:off x="3606800" y="1317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113285</xdr:rowOff>
    </xdr:from>
    <xdr:to>
      <xdr:col>4</xdr:col>
      <xdr:colOff>346075</xdr:colOff>
      <xdr:row>78</xdr:row>
      <xdr:rowOff>131572</xdr:rowOff>
    </xdr:to>
    <xdr:cxnSp macro="">
      <xdr:nvCxnSpPr>
        <xdr:cNvPr id="379" name="直線コネクタ 378"/>
        <xdr:cNvCxnSpPr/>
      </xdr:nvCxnSpPr>
      <xdr:spPr>
        <a:xfrm>
          <a:off x="2209800" y="13486385"/>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53339</xdr:rowOff>
    </xdr:from>
    <xdr:to>
      <xdr:col>4</xdr:col>
      <xdr:colOff>396875</xdr:colOff>
      <xdr:row>78</xdr:row>
      <xdr:rowOff>154939</xdr:rowOff>
    </xdr:to>
    <xdr:sp macro="" textlink="">
      <xdr:nvSpPr>
        <xdr:cNvPr id="380" name="フローチャート : 判断 379"/>
        <xdr:cNvSpPr/>
      </xdr:nvSpPr>
      <xdr:spPr>
        <a:xfrm>
          <a:off x="3048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165116</xdr:rowOff>
    </xdr:from>
    <xdr:ext cx="762000" cy="259045"/>
    <xdr:sp macro="" textlink="">
      <xdr:nvSpPr>
        <xdr:cNvPr id="381" name="テキスト ボックス 380"/>
        <xdr:cNvSpPr txBox="1"/>
      </xdr:nvSpPr>
      <xdr:spPr>
        <a:xfrm>
          <a:off x="2717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113285</xdr:rowOff>
    </xdr:from>
    <xdr:to>
      <xdr:col>3</xdr:col>
      <xdr:colOff>142875</xdr:colOff>
      <xdr:row>79</xdr:row>
      <xdr:rowOff>37846</xdr:rowOff>
    </xdr:to>
    <xdr:cxnSp macro="">
      <xdr:nvCxnSpPr>
        <xdr:cNvPr id="382" name="直線コネクタ 381"/>
        <xdr:cNvCxnSpPr/>
      </xdr:nvCxnSpPr>
      <xdr:spPr>
        <a:xfrm flipV="1">
          <a:off x="1320800" y="13486385"/>
          <a:ext cx="889000" cy="96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85344</xdr:rowOff>
    </xdr:from>
    <xdr:to>
      <xdr:col>3</xdr:col>
      <xdr:colOff>193675</xdr:colOff>
      <xdr:row>79</xdr:row>
      <xdr:rowOff>15494</xdr:rowOff>
    </xdr:to>
    <xdr:sp macro="" textlink="">
      <xdr:nvSpPr>
        <xdr:cNvPr id="383" name="フローチャート : 判断 382"/>
        <xdr:cNvSpPr/>
      </xdr:nvSpPr>
      <xdr:spPr>
        <a:xfrm>
          <a:off x="2159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271</xdr:rowOff>
    </xdr:from>
    <xdr:ext cx="762000" cy="259045"/>
    <xdr:sp macro="" textlink="">
      <xdr:nvSpPr>
        <xdr:cNvPr id="384" name="テキスト ボックス 383"/>
        <xdr:cNvSpPr txBox="1"/>
      </xdr:nvSpPr>
      <xdr:spPr>
        <a:xfrm>
          <a:off x="1828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153924</xdr:rowOff>
    </xdr:from>
    <xdr:to>
      <xdr:col>1</xdr:col>
      <xdr:colOff>676275</xdr:colOff>
      <xdr:row>79</xdr:row>
      <xdr:rowOff>84074</xdr:rowOff>
    </xdr:to>
    <xdr:sp macro="" textlink="">
      <xdr:nvSpPr>
        <xdr:cNvPr id="385" name="フローチャート : 判断 384"/>
        <xdr:cNvSpPr/>
      </xdr:nvSpPr>
      <xdr:spPr>
        <a:xfrm>
          <a:off x="1270000" y="13527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94251</xdr:rowOff>
    </xdr:from>
    <xdr:ext cx="762000" cy="259045"/>
    <xdr:sp macro="" textlink="">
      <xdr:nvSpPr>
        <xdr:cNvPr id="386" name="テキスト ボックス 385"/>
        <xdr:cNvSpPr txBox="1"/>
      </xdr:nvSpPr>
      <xdr:spPr>
        <a:xfrm>
          <a:off x="939800" y="13295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44196</xdr:rowOff>
    </xdr:from>
    <xdr:to>
      <xdr:col>7</xdr:col>
      <xdr:colOff>66675</xdr:colOff>
      <xdr:row>78</xdr:row>
      <xdr:rowOff>145796</xdr:rowOff>
    </xdr:to>
    <xdr:sp macro="" textlink="">
      <xdr:nvSpPr>
        <xdr:cNvPr id="392" name="円/楕円 391"/>
        <xdr:cNvSpPr/>
      </xdr:nvSpPr>
      <xdr:spPr>
        <a:xfrm>
          <a:off x="47752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16273</xdr:rowOff>
    </xdr:from>
    <xdr:ext cx="762000" cy="259045"/>
    <xdr:sp macro="" textlink="">
      <xdr:nvSpPr>
        <xdr:cNvPr id="393" name="公債費該当値テキスト"/>
        <xdr:cNvSpPr txBox="1"/>
      </xdr:nvSpPr>
      <xdr:spPr>
        <a:xfrm>
          <a:off x="4914900" y="1338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57913</xdr:rowOff>
    </xdr:from>
    <xdr:to>
      <xdr:col>5</xdr:col>
      <xdr:colOff>600075</xdr:colOff>
      <xdr:row>78</xdr:row>
      <xdr:rowOff>159513</xdr:rowOff>
    </xdr:to>
    <xdr:sp macro="" textlink="">
      <xdr:nvSpPr>
        <xdr:cNvPr id="394" name="円/楕円 393"/>
        <xdr:cNvSpPr/>
      </xdr:nvSpPr>
      <xdr:spPr>
        <a:xfrm>
          <a:off x="3937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144290</xdr:rowOff>
    </xdr:from>
    <xdr:ext cx="736600" cy="259045"/>
    <xdr:sp macro="" textlink="">
      <xdr:nvSpPr>
        <xdr:cNvPr id="395" name="テキスト ボックス 394"/>
        <xdr:cNvSpPr txBox="1"/>
      </xdr:nvSpPr>
      <xdr:spPr>
        <a:xfrm>
          <a:off x="3606800" y="13517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80772</xdr:rowOff>
    </xdr:from>
    <xdr:to>
      <xdr:col>4</xdr:col>
      <xdr:colOff>396875</xdr:colOff>
      <xdr:row>79</xdr:row>
      <xdr:rowOff>10922</xdr:rowOff>
    </xdr:to>
    <xdr:sp macro="" textlink="">
      <xdr:nvSpPr>
        <xdr:cNvPr id="396" name="円/楕円 395"/>
        <xdr:cNvSpPr/>
      </xdr:nvSpPr>
      <xdr:spPr>
        <a:xfrm>
          <a:off x="3048000" y="1345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167149</xdr:rowOff>
    </xdr:from>
    <xdr:ext cx="762000" cy="259045"/>
    <xdr:sp macro="" textlink="">
      <xdr:nvSpPr>
        <xdr:cNvPr id="397" name="テキスト ボックス 396"/>
        <xdr:cNvSpPr txBox="1"/>
      </xdr:nvSpPr>
      <xdr:spPr>
        <a:xfrm>
          <a:off x="2717800" y="13540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62485</xdr:rowOff>
    </xdr:from>
    <xdr:to>
      <xdr:col>3</xdr:col>
      <xdr:colOff>193675</xdr:colOff>
      <xdr:row>78</xdr:row>
      <xdr:rowOff>164085</xdr:rowOff>
    </xdr:to>
    <xdr:sp macro="" textlink="">
      <xdr:nvSpPr>
        <xdr:cNvPr id="398" name="円/楕円 397"/>
        <xdr:cNvSpPr/>
      </xdr:nvSpPr>
      <xdr:spPr>
        <a:xfrm>
          <a:off x="2159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2812</xdr:rowOff>
    </xdr:from>
    <xdr:ext cx="762000" cy="259045"/>
    <xdr:sp macro="" textlink="">
      <xdr:nvSpPr>
        <xdr:cNvPr id="399" name="テキスト ボックス 398"/>
        <xdr:cNvSpPr txBox="1"/>
      </xdr:nvSpPr>
      <xdr:spPr>
        <a:xfrm>
          <a:off x="1828800" y="13204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158496</xdr:rowOff>
    </xdr:from>
    <xdr:to>
      <xdr:col>1</xdr:col>
      <xdr:colOff>676275</xdr:colOff>
      <xdr:row>79</xdr:row>
      <xdr:rowOff>88646</xdr:rowOff>
    </xdr:to>
    <xdr:sp macro="" textlink="">
      <xdr:nvSpPr>
        <xdr:cNvPr id="400" name="円/楕円 399"/>
        <xdr:cNvSpPr/>
      </xdr:nvSpPr>
      <xdr:spPr>
        <a:xfrm>
          <a:off x="12700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73423</xdr:rowOff>
    </xdr:from>
    <xdr:ext cx="762000" cy="259045"/>
    <xdr:sp macro="" textlink="">
      <xdr:nvSpPr>
        <xdr:cNvPr id="401" name="テキスト ボックス 400"/>
        <xdr:cNvSpPr txBox="1"/>
      </xdr:nvSpPr>
      <xdr:spPr>
        <a:xfrm>
          <a:off x="939800" y="13617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公債費以外の経常収支比率は、対前年度比</a:t>
          </a:r>
          <a:r>
            <a:rPr kumimoji="1" lang="en-US" altLang="ja-JP" sz="1300">
              <a:latin typeface="ＭＳ Ｐゴシック"/>
            </a:rPr>
            <a:t>1.4</a:t>
          </a:r>
          <a:r>
            <a:rPr kumimoji="1" lang="ja-JP" altLang="en-US" sz="1300">
              <a:latin typeface="ＭＳ Ｐゴシック"/>
            </a:rPr>
            <a:t>ポイント増加したものの類似団体平均、全国平均及び岩手県平均を下回っている。今後も定員適正化計画に基づく人件費の削減や事務事業の見直しにより経常経費の削減に努める。</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104140</xdr:rowOff>
    </xdr:from>
    <xdr:to>
      <xdr:col>24</xdr:col>
      <xdr:colOff>31750</xdr:colOff>
      <xdr:row>81</xdr:row>
      <xdr:rowOff>60706</xdr:rowOff>
    </xdr:to>
    <xdr:cxnSp macro="">
      <xdr:nvCxnSpPr>
        <xdr:cNvPr id="427" name="直線コネクタ 426"/>
        <xdr:cNvCxnSpPr/>
      </xdr:nvCxnSpPr>
      <xdr:spPr>
        <a:xfrm flipV="1">
          <a:off x="16510000" y="12791440"/>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32783</xdr:rowOff>
    </xdr:from>
    <xdr:ext cx="762000" cy="259045"/>
    <xdr:sp macro="" textlink="">
      <xdr:nvSpPr>
        <xdr:cNvPr id="428" name="公債費以外最小値テキスト"/>
        <xdr:cNvSpPr txBox="1"/>
      </xdr:nvSpPr>
      <xdr:spPr>
        <a:xfrm>
          <a:off x="16598900" y="13920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81</xdr:row>
      <xdr:rowOff>60706</xdr:rowOff>
    </xdr:from>
    <xdr:to>
      <xdr:col>24</xdr:col>
      <xdr:colOff>120650</xdr:colOff>
      <xdr:row>81</xdr:row>
      <xdr:rowOff>60706</xdr:rowOff>
    </xdr:to>
    <xdr:cxnSp macro="">
      <xdr:nvCxnSpPr>
        <xdr:cNvPr id="429" name="直線コネクタ 428"/>
        <xdr:cNvCxnSpPr/>
      </xdr:nvCxnSpPr>
      <xdr:spPr>
        <a:xfrm>
          <a:off x="16421100" y="13948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19067</xdr:rowOff>
    </xdr:from>
    <xdr:ext cx="762000" cy="259045"/>
    <xdr:sp macro="" textlink="">
      <xdr:nvSpPr>
        <xdr:cNvPr id="430" name="公債費以外最大値テキスト"/>
        <xdr:cNvSpPr txBox="1"/>
      </xdr:nvSpPr>
      <xdr:spPr>
        <a:xfrm>
          <a:off x="16598900" y="1253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a:t>
          </a:r>
          <a:endParaRPr kumimoji="1" lang="ja-JP" altLang="en-US" sz="1000" b="1">
            <a:latin typeface="ＭＳ Ｐゴシック"/>
          </a:endParaRPr>
        </a:p>
      </xdr:txBody>
    </xdr:sp>
    <xdr:clientData/>
  </xdr:oneCellAnchor>
  <xdr:twoCellAnchor>
    <xdr:from>
      <xdr:col>23</xdr:col>
      <xdr:colOff>628650</xdr:colOff>
      <xdr:row>74</xdr:row>
      <xdr:rowOff>104140</xdr:rowOff>
    </xdr:from>
    <xdr:to>
      <xdr:col>24</xdr:col>
      <xdr:colOff>120650</xdr:colOff>
      <xdr:row>74</xdr:row>
      <xdr:rowOff>104140</xdr:rowOff>
    </xdr:to>
    <xdr:cxnSp macro="">
      <xdr:nvCxnSpPr>
        <xdr:cNvPr id="431" name="直線コネクタ 430"/>
        <xdr:cNvCxnSpPr/>
      </xdr:nvCxnSpPr>
      <xdr:spPr>
        <a:xfrm>
          <a:off x="16421100" y="1279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60706</xdr:rowOff>
    </xdr:from>
    <xdr:to>
      <xdr:col>24</xdr:col>
      <xdr:colOff>31750</xdr:colOff>
      <xdr:row>77</xdr:row>
      <xdr:rowOff>124713</xdr:rowOff>
    </xdr:to>
    <xdr:cxnSp macro="">
      <xdr:nvCxnSpPr>
        <xdr:cNvPr id="432" name="直線コネクタ 431"/>
        <xdr:cNvCxnSpPr/>
      </xdr:nvCxnSpPr>
      <xdr:spPr>
        <a:xfrm>
          <a:off x="15671800" y="13262356"/>
          <a:ext cx="838200" cy="64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155719</xdr:rowOff>
    </xdr:from>
    <xdr:ext cx="762000" cy="259045"/>
    <xdr:sp macro="" textlink="">
      <xdr:nvSpPr>
        <xdr:cNvPr id="433" name="公債費以外平均値テキスト"/>
        <xdr:cNvSpPr txBox="1"/>
      </xdr:nvSpPr>
      <xdr:spPr>
        <a:xfrm>
          <a:off x="16598900" y="133573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12192</xdr:rowOff>
    </xdr:from>
    <xdr:to>
      <xdr:col>24</xdr:col>
      <xdr:colOff>82550</xdr:colOff>
      <xdr:row>78</xdr:row>
      <xdr:rowOff>113792</xdr:rowOff>
    </xdr:to>
    <xdr:sp macro="" textlink="">
      <xdr:nvSpPr>
        <xdr:cNvPr id="434" name="フローチャート : 判断 433"/>
        <xdr:cNvSpPr/>
      </xdr:nvSpPr>
      <xdr:spPr>
        <a:xfrm>
          <a:off x="164592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60706</xdr:rowOff>
    </xdr:from>
    <xdr:to>
      <xdr:col>22</xdr:col>
      <xdr:colOff>565150</xdr:colOff>
      <xdr:row>77</xdr:row>
      <xdr:rowOff>143002</xdr:rowOff>
    </xdr:to>
    <xdr:cxnSp macro="">
      <xdr:nvCxnSpPr>
        <xdr:cNvPr id="435" name="直線コネクタ 434"/>
        <xdr:cNvCxnSpPr/>
      </xdr:nvCxnSpPr>
      <xdr:spPr>
        <a:xfrm flipV="1">
          <a:off x="14782800" y="1326235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30480</xdr:rowOff>
    </xdr:from>
    <xdr:to>
      <xdr:col>22</xdr:col>
      <xdr:colOff>615950</xdr:colOff>
      <xdr:row>78</xdr:row>
      <xdr:rowOff>132080</xdr:rowOff>
    </xdr:to>
    <xdr:sp macro="" textlink="">
      <xdr:nvSpPr>
        <xdr:cNvPr id="436" name="フローチャート : 判断 435"/>
        <xdr:cNvSpPr/>
      </xdr:nvSpPr>
      <xdr:spPr>
        <a:xfrm>
          <a:off x="15621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116857</xdr:rowOff>
    </xdr:from>
    <xdr:ext cx="736600" cy="259045"/>
    <xdr:sp macro="" textlink="">
      <xdr:nvSpPr>
        <xdr:cNvPr id="437" name="テキスト ボックス 436"/>
        <xdr:cNvSpPr txBox="1"/>
      </xdr:nvSpPr>
      <xdr:spPr>
        <a:xfrm>
          <a:off x="15290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120142</xdr:rowOff>
    </xdr:from>
    <xdr:to>
      <xdr:col>21</xdr:col>
      <xdr:colOff>361950</xdr:colOff>
      <xdr:row>77</xdr:row>
      <xdr:rowOff>143002</xdr:rowOff>
    </xdr:to>
    <xdr:cxnSp macro="">
      <xdr:nvCxnSpPr>
        <xdr:cNvPr id="438" name="直線コネクタ 437"/>
        <xdr:cNvCxnSpPr/>
      </xdr:nvCxnSpPr>
      <xdr:spPr>
        <a:xfrm>
          <a:off x="13893800" y="1332179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151637</xdr:rowOff>
    </xdr:from>
    <xdr:to>
      <xdr:col>21</xdr:col>
      <xdr:colOff>412750</xdr:colOff>
      <xdr:row>78</xdr:row>
      <xdr:rowOff>81787</xdr:rowOff>
    </xdr:to>
    <xdr:sp macro="" textlink="">
      <xdr:nvSpPr>
        <xdr:cNvPr id="439" name="フローチャート : 判断 438"/>
        <xdr:cNvSpPr/>
      </xdr:nvSpPr>
      <xdr:spPr>
        <a:xfrm>
          <a:off x="14732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66564</xdr:rowOff>
    </xdr:from>
    <xdr:ext cx="762000" cy="259045"/>
    <xdr:sp macro="" textlink="">
      <xdr:nvSpPr>
        <xdr:cNvPr id="440" name="テキスト ボックス 439"/>
        <xdr:cNvSpPr txBox="1"/>
      </xdr:nvSpPr>
      <xdr:spPr>
        <a:xfrm>
          <a:off x="14401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115570</xdr:rowOff>
    </xdr:from>
    <xdr:to>
      <xdr:col>20</xdr:col>
      <xdr:colOff>158750</xdr:colOff>
      <xdr:row>77</xdr:row>
      <xdr:rowOff>120142</xdr:rowOff>
    </xdr:to>
    <xdr:cxnSp macro="">
      <xdr:nvCxnSpPr>
        <xdr:cNvPr id="441" name="直線コネクタ 440"/>
        <xdr:cNvCxnSpPr/>
      </xdr:nvCxnSpPr>
      <xdr:spPr>
        <a:xfrm>
          <a:off x="13004800" y="133172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60198</xdr:rowOff>
    </xdr:from>
    <xdr:to>
      <xdr:col>20</xdr:col>
      <xdr:colOff>209550</xdr:colOff>
      <xdr:row>77</xdr:row>
      <xdr:rowOff>161798</xdr:rowOff>
    </xdr:to>
    <xdr:sp macro="" textlink="">
      <xdr:nvSpPr>
        <xdr:cNvPr id="442" name="フローチャート : 判断 441"/>
        <xdr:cNvSpPr/>
      </xdr:nvSpPr>
      <xdr:spPr>
        <a:xfrm>
          <a:off x="13843000" y="13261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525</xdr:rowOff>
    </xdr:from>
    <xdr:ext cx="762000" cy="259045"/>
    <xdr:sp macro="" textlink="">
      <xdr:nvSpPr>
        <xdr:cNvPr id="443" name="テキスト ボックス 442"/>
        <xdr:cNvSpPr txBox="1"/>
      </xdr:nvSpPr>
      <xdr:spPr>
        <a:xfrm>
          <a:off x="13512800" y="1303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147065</xdr:rowOff>
    </xdr:from>
    <xdr:to>
      <xdr:col>19</xdr:col>
      <xdr:colOff>6350</xdr:colOff>
      <xdr:row>78</xdr:row>
      <xdr:rowOff>77215</xdr:rowOff>
    </xdr:to>
    <xdr:sp macro="" textlink="">
      <xdr:nvSpPr>
        <xdr:cNvPr id="444" name="フローチャート : 判断 443"/>
        <xdr:cNvSpPr/>
      </xdr:nvSpPr>
      <xdr:spPr>
        <a:xfrm>
          <a:off x="12954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61992</xdr:rowOff>
    </xdr:from>
    <xdr:ext cx="762000" cy="259045"/>
    <xdr:sp macro="" textlink="">
      <xdr:nvSpPr>
        <xdr:cNvPr id="445" name="テキスト ボックス 444"/>
        <xdr:cNvSpPr txBox="1"/>
      </xdr:nvSpPr>
      <xdr:spPr>
        <a:xfrm>
          <a:off x="12623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73913</xdr:rowOff>
    </xdr:from>
    <xdr:to>
      <xdr:col>24</xdr:col>
      <xdr:colOff>82550</xdr:colOff>
      <xdr:row>78</xdr:row>
      <xdr:rowOff>4063</xdr:rowOff>
    </xdr:to>
    <xdr:sp macro="" textlink="">
      <xdr:nvSpPr>
        <xdr:cNvPr id="451" name="円/楕円 450"/>
        <xdr:cNvSpPr/>
      </xdr:nvSpPr>
      <xdr:spPr>
        <a:xfrm>
          <a:off x="164592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90440</xdr:rowOff>
    </xdr:from>
    <xdr:ext cx="762000" cy="259045"/>
    <xdr:sp macro="" textlink="">
      <xdr:nvSpPr>
        <xdr:cNvPr id="452" name="公債費以外該当値テキスト"/>
        <xdr:cNvSpPr txBox="1"/>
      </xdr:nvSpPr>
      <xdr:spPr>
        <a:xfrm>
          <a:off x="16598900" y="13120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9906</xdr:rowOff>
    </xdr:from>
    <xdr:to>
      <xdr:col>22</xdr:col>
      <xdr:colOff>615950</xdr:colOff>
      <xdr:row>77</xdr:row>
      <xdr:rowOff>111506</xdr:rowOff>
    </xdr:to>
    <xdr:sp macro="" textlink="">
      <xdr:nvSpPr>
        <xdr:cNvPr id="453" name="円/楕円 452"/>
        <xdr:cNvSpPr/>
      </xdr:nvSpPr>
      <xdr:spPr>
        <a:xfrm>
          <a:off x="15621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121683</xdr:rowOff>
    </xdr:from>
    <xdr:ext cx="736600" cy="259045"/>
    <xdr:sp macro="" textlink="">
      <xdr:nvSpPr>
        <xdr:cNvPr id="454" name="テキスト ボックス 453"/>
        <xdr:cNvSpPr txBox="1"/>
      </xdr:nvSpPr>
      <xdr:spPr>
        <a:xfrm>
          <a:off x="15290800" y="12980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92202</xdr:rowOff>
    </xdr:from>
    <xdr:to>
      <xdr:col>21</xdr:col>
      <xdr:colOff>412750</xdr:colOff>
      <xdr:row>78</xdr:row>
      <xdr:rowOff>22352</xdr:rowOff>
    </xdr:to>
    <xdr:sp macro="" textlink="">
      <xdr:nvSpPr>
        <xdr:cNvPr id="455" name="円/楕円 454"/>
        <xdr:cNvSpPr/>
      </xdr:nvSpPr>
      <xdr:spPr>
        <a:xfrm>
          <a:off x="14732000" y="1329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32529</xdr:rowOff>
    </xdr:from>
    <xdr:ext cx="762000" cy="259045"/>
    <xdr:sp macro="" textlink="">
      <xdr:nvSpPr>
        <xdr:cNvPr id="456" name="テキスト ボックス 455"/>
        <xdr:cNvSpPr txBox="1"/>
      </xdr:nvSpPr>
      <xdr:spPr>
        <a:xfrm>
          <a:off x="14401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69342</xdr:rowOff>
    </xdr:from>
    <xdr:to>
      <xdr:col>20</xdr:col>
      <xdr:colOff>209550</xdr:colOff>
      <xdr:row>77</xdr:row>
      <xdr:rowOff>170942</xdr:rowOff>
    </xdr:to>
    <xdr:sp macro="" textlink="">
      <xdr:nvSpPr>
        <xdr:cNvPr id="457" name="円/楕円 456"/>
        <xdr:cNvSpPr/>
      </xdr:nvSpPr>
      <xdr:spPr>
        <a:xfrm>
          <a:off x="13843000" y="1327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155719</xdr:rowOff>
    </xdr:from>
    <xdr:ext cx="762000" cy="259045"/>
    <xdr:sp macro="" textlink="">
      <xdr:nvSpPr>
        <xdr:cNvPr id="458" name="テキスト ボックス 457"/>
        <xdr:cNvSpPr txBox="1"/>
      </xdr:nvSpPr>
      <xdr:spPr>
        <a:xfrm>
          <a:off x="13512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64770</xdr:rowOff>
    </xdr:from>
    <xdr:to>
      <xdr:col>19</xdr:col>
      <xdr:colOff>6350</xdr:colOff>
      <xdr:row>77</xdr:row>
      <xdr:rowOff>166370</xdr:rowOff>
    </xdr:to>
    <xdr:sp macro="" textlink="">
      <xdr:nvSpPr>
        <xdr:cNvPr id="459" name="円/楕円 458"/>
        <xdr:cNvSpPr/>
      </xdr:nvSpPr>
      <xdr:spPr>
        <a:xfrm>
          <a:off x="12954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5097</xdr:rowOff>
    </xdr:from>
    <xdr:ext cx="762000" cy="259045"/>
    <xdr:sp macro="" textlink="">
      <xdr:nvSpPr>
        <xdr:cNvPr id="460" name="テキスト ボックス 459"/>
        <xdr:cNvSpPr txBox="1"/>
      </xdr:nvSpPr>
      <xdr:spPr>
        <a:xfrm>
          <a:off x="126238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岩手県八幡平市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1754</xdr:rowOff>
    </xdr:from>
    <xdr:to>
      <xdr:col>4</xdr:col>
      <xdr:colOff>1117600</xdr:colOff>
      <xdr:row>19</xdr:row>
      <xdr:rowOff>116136</xdr:rowOff>
    </xdr:to>
    <xdr:cxnSp macro="">
      <xdr:nvCxnSpPr>
        <xdr:cNvPr id="47" name="直線コネクタ 46"/>
        <xdr:cNvCxnSpPr/>
      </xdr:nvCxnSpPr>
      <xdr:spPr bwMode="auto">
        <a:xfrm flipV="1">
          <a:off x="5651500" y="1935329"/>
          <a:ext cx="0" cy="14859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88213</xdr:rowOff>
    </xdr:from>
    <xdr:ext cx="762000" cy="259045"/>
    <xdr:sp macro="" textlink="">
      <xdr:nvSpPr>
        <xdr:cNvPr id="48" name="人口1人当たり決算額の推移最小値テキスト130"/>
        <xdr:cNvSpPr txBox="1"/>
      </xdr:nvSpPr>
      <xdr:spPr>
        <a:xfrm>
          <a:off x="5740400" y="339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51,582</a:t>
          </a:r>
          <a:endParaRPr kumimoji="1" lang="ja-JP" altLang="en-US" sz="1000" b="1">
            <a:latin typeface="ＭＳ Ｐゴシック"/>
          </a:endParaRPr>
        </a:p>
      </xdr:txBody>
    </xdr:sp>
    <xdr:clientData/>
  </xdr:oneCellAnchor>
  <xdr:twoCellAnchor>
    <xdr:from>
      <xdr:col>4</xdr:col>
      <xdr:colOff>1028700</xdr:colOff>
      <xdr:row>19</xdr:row>
      <xdr:rowOff>116136</xdr:rowOff>
    </xdr:from>
    <xdr:to>
      <xdr:col>5</xdr:col>
      <xdr:colOff>73025</xdr:colOff>
      <xdr:row>19</xdr:row>
      <xdr:rowOff>116136</xdr:rowOff>
    </xdr:to>
    <xdr:cxnSp macro="">
      <xdr:nvCxnSpPr>
        <xdr:cNvPr id="49" name="直線コネクタ 48"/>
        <xdr:cNvCxnSpPr/>
      </xdr:nvCxnSpPr>
      <xdr:spPr bwMode="auto">
        <a:xfrm>
          <a:off x="5562600" y="34213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88131</xdr:rowOff>
    </xdr:from>
    <xdr:ext cx="762000" cy="259045"/>
    <xdr:sp macro="" textlink="">
      <xdr:nvSpPr>
        <xdr:cNvPr id="50" name="人口1人当たり決算額の推移最大値テキスト130"/>
        <xdr:cNvSpPr txBox="1"/>
      </xdr:nvSpPr>
      <xdr:spPr>
        <a:xfrm>
          <a:off x="5740400" y="167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142,587</a:t>
          </a:r>
          <a:endParaRPr kumimoji="1" lang="ja-JP" altLang="en-US" sz="1000" b="1">
            <a:latin typeface="ＭＳ Ｐゴシック"/>
          </a:endParaRPr>
        </a:p>
      </xdr:txBody>
    </xdr:sp>
    <xdr:clientData/>
  </xdr:oneCellAnchor>
  <xdr:twoCellAnchor>
    <xdr:from>
      <xdr:col>4</xdr:col>
      <xdr:colOff>1028700</xdr:colOff>
      <xdr:row>11</xdr:row>
      <xdr:rowOff>1754</xdr:rowOff>
    </xdr:from>
    <xdr:to>
      <xdr:col>5</xdr:col>
      <xdr:colOff>73025</xdr:colOff>
      <xdr:row>11</xdr:row>
      <xdr:rowOff>1754</xdr:rowOff>
    </xdr:to>
    <xdr:cxnSp macro="">
      <xdr:nvCxnSpPr>
        <xdr:cNvPr id="51" name="直線コネクタ 50"/>
        <xdr:cNvCxnSpPr/>
      </xdr:nvCxnSpPr>
      <xdr:spPr bwMode="auto">
        <a:xfrm>
          <a:off x="5562600" y="1935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111613</xdr:rowOff>
    </xdr:from>
    <xdr:to>
      <xdr:col>4</xdr:col>
      <xdr:colOff>1117600</xdr:colOff>
      <xdr:row>12</xdr:row>
      <xdr:rowOff>161725</xdr:rowOff>
    </xdr:to>
    <xdr:cxnSp macro="">
      <xdr:nvCxnSpPr>
        <xdr:cNvPr id="52" name="直線コネクタ 51"/>
        <xdr:cNvCxnSpPr/>
      </xdr:nvCxnSpPr>
      <xdr:spPr bwMode="auto">
        <a:xfrm>
          <a:off x="5003800" y="2216638"/>
          <a:ext cx="647700" cy="501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81321</xdr:rowOff>
    </xdr:from>
    <xdr:ext cx="762000" cy="259045"/>
    <xdr:sp macro="" textlink="">
      <xdr:nvSpPr>
        <xdr:cNvPr id="53" name="人口1人当たり決算額の推移平均値テキスト130"/>
        <xdr:cNvSpPr txBox="1"/>
      </xdr:nvSpPr>
      <xdr:spPr>
        <a:xfrm>
          <a:off x="5740400" y="2700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109244</xdr:rowOff>
    </xdr:from>
    <xdr:to>
      <xdr:col>5</xdr:col>
      <xdr:colOff>34925</xdr:colOff>
      <xdr:row>16</xdr:row>
      <xdr:rowOff>39394</xdr:rowOff>
    </xdr:to>
    <xdr:sp macro="" textlink="">
      <xdr:nvSpPr>
        <xdr:cNvPr id="54" name="フローチャート : 判断 53"/>
        <xdr:cNvSpPr/>
      </xdr:nvSpPr>
      <xdr:spPr bwMode="auto">
        <a:xfrm>
          <a:off x="5600700" y="2728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111613</xdr:rowOff>
    </xdr:from>
    <xdr:to>
      <xdr:col>4</xdr:col>
      <xdr:colOff>469900</xdr:colOff>
      <xdr:row>12</xdr:row>
      <xdr:rowOff>123386</xdr:rowOff>
    </xdr:to>
    <xdr:cxnSp macro="">
      <xdr:nvCxnSpPr>
        <xdr:cNvPr id="55" name="直線コネクタ 54"/>
        <xdr:cNvCxnSpPr/>
      </xdr:nvCxnSpPr>
      <xdr:spPr bwMode="auto">
        <a:xfrm flipV="1">
          <a:off x="4305300" y="2216638"/>
          <a:ext cx="698500" cy="117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71525</xdr:rowOff>
    </xdr:from>
    <xdr:to>
      <xdr:col>4</xdr:col>
      <xdr:colOff>520700</xdr:colOff>
      <xdr:row>16</xdr:row>
      <xdr:rowOff>1675</xdr:rowOff>
    </xdr:to>
    <xdr:sp macro="" textlink="">
      <xdr:nvSpPr>
        <xdr:cNvPr id="56" name="フローチャート : 判断 55"/>
        <xdr:cNvSpPr/>
      </xdr:nvSpPr>
      <xdr:spPr bwMode="auto">
        <a:xfrm>
          <a:off x="4953000" y="2690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157902</xdr:rowOff>
    </xdr:from>
    <xdr:ext cx="736600" cy="259045"/>
    <xdr:sp macro="" textlink="">
      <xdr:nvSpPr>
        <xdr:cNvPr id="57" name="テキスト ボックス 56"/>
        <xdr:cNvSpPr txBox="1"/>
      </xdr:nvSpPr>
      <xdr:spPr>
        <a:xfrm>
          <a:off x="4622800" y="277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123386</xdr:rowOff>
    </xdr:from>
    <xdr:to>
      <xdr:col>3</xdr:col>
      <xdr:colOff>904875</xdr:colOff>
      <xdr:row>12</xdr:row>
      <xdr:rowOff>151765</xdr:rowOff>
    </xdr:to>
    <xdr:cxnSp macro="">
      <xdr:nvCxnSpPr>
        <xdr:cNvPr id="58" name="直線コネクタ 57"/>
        <xdr:cNvCxnSpPr/>
      </xdr:nvCxnSpPr>
      <xdr:spPr bwMode="auto">
        <a:xfrm flipV="1">
          <a:off x="3606800" y="2228411"/>
          <a:ext cx="698500" cy="28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37643</xdr:rowOff>
    </xdr:from>
    <xdr:to>
      <xdr:col>3</xdr:col>
      <xdr:colOff>955675</xdr:colOff>
      <xdr:row>15</xdr:row>
      <xdr:rowOff>139243</xdr:rowOff>
    </xdr:to>
    <xdr:sp macro="" textlink="">
      <xdr:nvSpPr>
        <xdr:cNvPr id="59" name="フローチャート : 判断 58"/>
        <xdr:cNvSpPr/>
      </xdr:nvSpPr>
      <xdr:spPr bwMode="auto">
        <a:xfrm>
          <a:off x="4254500" y="2657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124020</xdr:rowOff>
    </xdr:from>
    <xdr:ext cx="762000" cy="259045"/>
    <xdr:sp macro="" textlink="">
      <xdr:nvSpPr>
        <xdr:cNvPr id="60" name="テキスト ボックス 59"/>
        <xdr:cNvSpPr txBox="1"/>
      </xdr:nvSpPr>
      <xdr:spPr>
        <a:xfrm>
          <a:off x="3924300" y="2743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75200</xdr:rowOff>
    </xdr:from>
    <xdr:to>
      <xdr:col>3</xdr:col>
      <xdr:colOff>206375</xdr:colOff>
      <xdr:row>12</xdr:row>
      <xdr:rowOff>151765</xdr:rowOff>
    </xdr:to>
    <xdr:cxnSp macro="">
      <xdr:nvCxnSpPr>
        <xdr:cNvPr id="61" name="直線コネクタ 60"/>
        <xdr:cNvCxnSpPr/>
      </xdr:nvCxnSpPr>
      <xdr:spPr bwMode="auto">
        <a:xfrm>
          <a:off x="2908300" y="2180225"/>
          <a:ext cx="698500" cy="765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21837</xdr:rowOff>
    </xdr:from>
    <xdr:to>
      <xdr:col>3</xdr:col>
      <xdr:colOff>257175</xdr:colOff>
      <xdr:row>15</xdr:row>
      <xdr:rowOff>123437</xdr:rowOff>
    </xdr:to>
    <xdr:sp macro="" textlink="">
      <xdr:nvSpPr>
        <xdr:cNvPr id="62" name="フローチャート : 判断 61"/>
        <xdr:cNvSpPr/>
      </xdr:nvSpPr>
      <xdr:spPr bwMode="auto">
        <a:xfrm>
          <a:off x="3556000" y="2641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108214</xdr:rowOff>
    </xdr:from>
    <xdr:ext cx="762000" cy="259045"/>
    <xdr:sp macro="" textlink="">
      <xdr:nvSpPr>
        <xdr:cNvPr id="63" name="テキスト ボックス 62"/>
        <xdr:cNvSpPr txBox="1"/>
      </xdr:nvSpPr>
      <xdr:spPr>
        <a:xfrm>
          <a:off x="3225800" y="2727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21657</xdr:rowOff>
    </xdr:from>
    <xdr:to>
      <xdr:col>2</xdr:col>
      <xdr:colOff>692150</xdr:colOff>
      <xdr:row>15</xdr:row>
      <xdr:rowOff>123257</xdr:rowOff>
    </xdr:to>
    <xdr:sp macro="" textlink="">
      <xdr:nvSpPr>
        <xdr:cNvPr id="64" name="フローチャート : 判断 63"/>
        <xdr:cNvSpPr/>
      </xdr:nvSpPr>
      <xdr:spPr bwMode="auto">
        <a:xfrm>
          <a:off x="2857500" y="26410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108034</xdr:rowOff>
    </xdr:from>
    <xdr:ext cx="762000" cy="259045"/>
    <xdr:sp macro="" textlink="">
      <xdr:nvSpPr>
        <xdr:cNvPr id="65" name="テキスト ボックス 64"/>
        <xdr:cNvSpPr txBox="1"/>
      </xdr:nvSpPr>
      <xdr:spPr>
        <a:xfrm>
          <a:off x="2527300" y="2727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12</xdr:row>
      <xdr:rowOff>110925</xdr:rowOff>
    </xdr:from>
    <xdr:to>
      <xdr:col>5</xdr:col>
      <xdr:colOff>34925</xdr:colOff>
      <xdr:row>13</xdr:row>
      <xdr:rowOff>41075</xdr:rowOff>
    </xdr:to>
    <xdr:sp macro="" textlink="">
      <xdr:nvSpPr>
        <xdr:cNvPr id="71" name="円/楕円 70"/>
        <xdr:cNvSpPr/>
      </xdr:nvSpPr>
      <xdr:spPr bwMode="auto">
        <a:xfrm>
          <a:off x="5600700" y="22159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127452</xdr:rowOff>
    </xdr:from>
    <xdr:ext cx="762000" cy="259045"/>
    <xdr:sp macro="" textlink="">
      <xdr:nvSpPr>
        <xdr:cNvPr id="72" name="人口1人当たり決算額の推移該当値テキスト130"/>
        <xdr:cNvSpPr txBox="1"/>
      </xdr:nvSpPr>
      <xdr:spPr>
        <a:xfrm>
          <a:off x="5740400" y="206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122,290</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60813</xdr:rowOff>
    </xdr:from>
    <xdr:to>
      <xdr:col>4</xdr:col>
      <xdr:colOff>520700</xdr:colOff>
      <xdr:row>12</xdr:row>
      <xdr:rowOff>162413</xdr:rowOff>
    </xdr:to>
    <xdr:sp macro="" textlink="">
      <xdr:nvSpPr>
        <xdr:cNvPr id="73" name="円/楕円 72"/>
        <xdr:cNvSpPr/>
      </xdr:nvSpPr>
      <xdr:spPr bwMode="auto">
        <a:xfrm>
          <a:off x="4953000" y="21658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1140</xdr:rowOff>
    </xdr:from>
    <xdr:ext cx="736600" cy="259045"/>
    <xdr:sp macro="" textlink="">
      <xdr:nvSpPr>
        <xdr:cNvPr id="74" name="テキスト ボックス 73"/>
        <xdr:cNvSpPr txBox="1"/>
      </xdr:nvSpPr>
      <xdr:spPr>
        <a:xfrm>
          <a:off x="4622800" y="1934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125,359</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72586</xdr:rowOff>
    </xdr:from>
    <xdr:to>
      <xdr:col>3</xdr:col>
      <xdr:colOff>955675</xdr:colOff>
      <xdr:row>13</xdr:row>
      <xdr:rowOff>2736</xdr:rowOff>
    </xdr:to>
    <xdr:sp macro="" textlink="">
      <xdr:nvSpPr>
        <xdr:cNvPr id="75" name="円/楕円 74"/>
        <xdr:cNvSpPr/>
      </xdr:nvSpPr>
      <xdr:spPr bwMode="auto">
        <a:xfrm>
          <a:off x="4254500" y="21776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12913</xdr:rowOff>
    </xdr:from>
    <xdr:ext cx="762000" cy="259045"/>
    <xdr:sp macro="" textlink="">
      <xdr:nvSpPr>
        <xdr:cNvPr id="76" name="テキスト ボックス 75"/>
        <xdr:cNvSpPr txBox="1"/>
      </xdr:nvSpPr>
      <xdr:spPr>
        <a:xfrm>
          <a:off x="3924300" y="1946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124,638</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100965</xdr:rowOff>
    </xdr:from>
    <xdr:to>
      <xdr:col>3</xdr:col>
      <xdr:colOff>257175</xdr:colOff>
      <xdr:row>13</xdr:row>
      <xdr:rowOff>31115</xdr:rowOff>
    </xdr:to>
    <xdr:sp macro="" textlink="">
      <xdr:nvSpPr>
        <xdr:cNvPr id="77" name="円/楕円 76"/>
        <xdr:cNvSpPr/>
      </xdr:nvSpPr>
      <xdr:spPr bwMode="auto">
        <a:xfrm>
          <a:off x="3556000" y="2205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41292</xdr:rowOff>
    </xdr:from>
    <xdr:ext cx="762000" cy="259045"/>
    <xdr:sp macro="" textlink="">
      <xdr:nvSpPr>
        <xdr:cNvPr id="78" name="テキスト ボックス 77"/>
        <xdr:cNvSpPr txBox="1"/>
      </xdr:nvSpPr>
      <xdr:spPr>
        <a:xfrm>
          <a:off x="3225800" y="197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122,900</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24400</xdr:rowOff>
    </xdr:from>
    <xdr:to>
      <xdr:col>2</xdr:col>
      <xdr:colOff>692150</xdr:colOff>
      <xdr:row>12</xdr:row>
      <xdr:rowOff>126000</xdr:rowOff>
    </xdr:to>
    <xdr:sp macro="" textlink="">
      <xdr:nvSpPr>
        <xdr:cNvPr id="79" name="円/楕円 78"/>
        <xdr:cNvSpPr/>
      </xdr:nvSpPr>
      <xdr:spPr bwMode="auto">
        <a:xfrm>
          <a:off x="2857500" y="21294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136177</xdr:rowOff>
    </xdr:from>
    <xdr:ext cx="762000" cy="259045"/>
    <xdr:sp macro="" textlink="">
      <xdr:nvSpPr>
        <xdr:cNvPr id="80" name="テキスト ボックス 79"/>
        <xdr:cNvSpPr txBox="1"/>
      </xdr:nvSpPr>
      <xdr:spPr>
        <a:xfrm>
          <a:off x="2527300" y="189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127,589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150056</xdr:rowOff>
    </xdr:from>
    <xdr:to>
      <xdr:col>4</xdr:col>
      <xdr:colOff>1117600</xdr:colOff>
      <xdr:row>37</xdr:row>
      <xdr:rowOff>338259</xdr:rowOff>
    </xdr:to>
    <xdr:cxnSp macro="">
      <xdr:nvCxnSpPr>
        <xdr:cNvPr id="111" name="直線コネクタ 110"/>
        <xdr:cNvCxnSpPr/>
      </xdr:nvCxnSpPr>
      <xdr:spPr bwMode="auto">
        <a:xfrm flipV="1">
          <a:off x="5651500" y="5903156"/>
          <a:ext cx="0" cy="15598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310336</xdr:rowOff>
    </xdr:from>
    <xdr:ext cx="762000" cy="259045"/>
    <xdr:sp macro="" textlink="">
      <xdr:nvSpPr>
        <xdr:cNvPr id="112" name="人口1人当たり決算額の推移最小値テキスト445"/>
        <xdr:cNvSpPr txBox="1"/>
      </xdr:nvSpPr>
      <xdr:spPr>
        <a:xfrm>
          <a:off x="5740400" y="7435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4,531</a:t>
          </a:r>
          <a:endParaRPr kumimoji="1" lang="ja-JP" altLang="en-US" sz="1000" b="1">
            <a:latin typeface="ＭＳ Ｐゴシック"/>
          </a:endParaRPr>
        </a:p>
      </xdr:txBody>
    </xdr:sp>
    <xdr:clientData/>
  </xdr:oneCellAnchor>
  <xdr:twoCellAnchor>
    <xdr:from>
      <xdr:col>4</xdr:col>
      <xdr:colOff>1028700</xdr:colOff>
      <xdr:row>37</xdr:row>
      <xdr:rowOff>338259</xdr:rowOff>
    </xdr:from>
    <xdr:to>
      <xdr:col>5</xdr:col>
      <xdr:colOff>73025</xdr:colOff>
      <xdr:row>37</xdr:row>
      <xdr:rowOff>338259</xdr:rowOff>
    </xdr:to>
    <xdr:cxnSp macro="">
      <xdr:nvCxnSpPr>
        <xdr:cNvPr id="113" name="直線コネクタ 112"/>
        <xdr:cNvCxnSpPr/>
      </xdr:nvCxnSpPr>
      <xdr:spPr bwMode="auto">
        <a:xfrm>
          <a:off x="5562600" y="746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236433</xdr:rowOff>
    </xdr:from>
    <xdr:ext cx="762000" cy="259045"/>
    <xdr:sp macro="" textlink="">
      <xdr:nvSpPr>
        <xdr:cNvPr id="114" name="人口1人当たり決算額の推移最大値テキスト445"/>
        <xdr:cNvSpPr txBox="1"/>
      </xdr:nvSpPr>
      <xdr:spPr>
        <a:xfrm>
          <a:off x="5740400" y="564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52,294</a:t>
          </a:r>
          <a:endParaRPr kumimoji="1" lang="ja-JP" altLang="en-US" sz="1000" b="1">
            <a:latin typeface="ＭＳ Ｐゴシック"/>
          </a:endParaRPr>
        </a:p>
      </xdr:txBody>
    </xdr:sp>
    <xdr:clientData/>
  </xdr:oneCellAnchor>
  <xdr:twoCellAnchor>
    <xdr:from>
      <xdr:col>4</xdr:col>
      <xdr:colOff>1028700</xdr:colOff>
      <xdr:row>32</xdr:row>
      <xdr:rowOff>150056</xdr:rowOff>
    </xdr:from>
    <xdr:to>
      <xdr:col>5</xdr:col>
      <xdr:colOff>73025</xdr:colOff>
      <xdr:row>32</xdr:row>
      <xdr:rowOff>150056</xdr:rowOff>
    </xdr:to>
    <xdr:cxnSp macro="">
      <xdr:nvCxnSpPr>
        <xdr:cNvPr id="115" name="直線コネクタ 114"/>
        <xdr:cNvCxnSpPr/>
      </xdr:nvCxnSpPr>
      <xdr:spPr bwMode="auto">
        <a:xfrm>
          <a:off x="5562600" y="59031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311284</xdr:rowOff>
    </xdr:from>
    <xdr:to>
      <xdr:col>4</xdr:col>
      <xdr:colOff>1117600</xdr:colOff>
      <xdr:row>34</xdr:row>
      <xdr:rowOff>107145</xdr:rowOff>
    </xdr:to>
    <xdr:cxnSp macro="">
      <xdr:nvCxnSpPr>
        <xdr:cNvPr id="116" name="直線コネクタ 115"/>
        <xdr:cNvCxnSpPr/>
      </xdr:nvCxnSpPr>
      <xdr:spPr bwMode="auto">
        <a:xfrm>
          <a:off x="5003800" y="6235834"/>
          <a:ext cx="647700" cy="1387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45305</xdr:rowOff>
    </xdr:from>
    <xdr:ext cx="762000" cy="259045"/>
    <xdr:sp macro="" textlink="">
      <xdr:nvSpPr>
        <xdr:cNvPr id="117" name="人口1人当たり決算額の推移平均値テキスト445"/>
        <xdr:cNvSpPr txBox="1"/>
      </xdr:nvSpPr>
      <xdr:spPr>
        <a:xfrm>
          <a:off x="5740400" y="6655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73228</xdr:rowOff>
    </xdr:from>
    <xdr:to>
      <xdr:col>5</xdr:col>
      <xdr:colOff>34925</xdr:colOff>
      <xdr:row>35</xdr:row>
      <xdr:rowOff>174828</xdr:rowOff>
    </xdr:to>
    <xdr:sp macro="" textlink="">
      <xdr:nvSpPr>
        <xdr:cNvPr id="118" name="フローチャート : 判断 117"/>
        <xdr:cNvSpPr/>
      </xdr:nvSpPr>
      <xdr:spPr bwMode="auto">
        <a:xfrm>
          <a:off x="56007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210439</xdr:rowOff>
    </xdr:from>
    <xdr:to>
      <xdr:col>4</xdr:col>
      <xdr:colOff>469900</xdr:colOff>
      <xdr:row>33</xdr:row>
      <xdr:rowOff>311284</xdr:rowOff>
    </xdr:to>
    <xdr:cxnSp macro="">
      <xdr:nvCxnSpPr>
        <xdr:cNvPr id="119" name="直線コネクタ 118"/>
        <xdr:cNvCxnSpPr/>
      </xdr:nvCxnSpPr>
      <xdr:spPr bwMode="auto">
        <a:xfrm>
          <a:off x="4305300" y="6134989"/>
          <a:ext cx="698500" cy="1008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325145</xdr:rowOff>
    </xdr:from>
    <xdr:to>
      <xdr:col>4</xdr:col>
      <xdr:colOff>520700</xdr:colOff>
      <xdr:row>35</xdr:row>
      <xdr:rowOff>83845</xdr:rowOff>
    </xdr:to>
    <xdr:sp macro="" textlink="">
      <xdr:nvSpPr>
        <xdr:cNvPr id="120" name="フローチャート : 判断 119"/>
        <xdr:cNvSpPr/>
      </xdr:nvSpPr>
      <xdr:spPr bwMode="auto">
        <a:xfrm>
          <a:off x="49530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68622</xdr:rowOff>
    </xdr:from>
    <xdr:ext cx="736600" cy="259045"/>
    <xdr:sp macro="" textlink="">
      <xdr:nvSpPr>
        <xdr:cNvPr id="121" name="テキスト ボックス 120"/>
        <xdr:cNvSpPr txBox="1"/>
      </xdr:nvSpPr>
      <xdr:spPr>
        <a:xfrm>
          <a:off x="4622800" y="6678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201426</xdr:rowOff>
    </xdr:from>
    <xdr:to>
      <xdr:col>3</xdr:col>
      <xdr:colOff>904875</xdr:colOff>
      <xdr:row>33</xdr:row>
      <xdr:rowOff>210439</xdr:rowOff>
    </xdr:to>
    <xdr:cxnSp macro="">
      <xdr:nvCxnSpPr>
        <xdr:cNvPr id="122" name="直線コネクタ 121"/>
        <xdr:cNvCxnSpPr/>
      </xdr:nvCxnSpPr>
      <xdr:spPr bwMode="auto">
        <a:xfrm>
          <a:off x="3606800" y="6125976"/>
          <a:ext cx="698500" cy="90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227435</xdr:rowOff>
    </xdr:from>
    <xdr:to>
      <xdr:col>3</xdr:col>
      <xdr:colOff>955675</xdr:colOff>
      <xdr:row>34</xdr:row>
      <xdr:rowOff>329036</xdr:rowOff>
    </xdr:to>
    <xdr:sp macro="" textlink="">
      <xdr:nvSpPr>
        <xdr:cNvPr id="123" name="フローチャート : 判断 122"/>
        <xdr:cNvSpPr/>
      </xdr:nvSpPr>
      <xdr:spPr bwMode="auto">
        <a:xfrm>
          <a:off x="42545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313812</xdr:rowOff>
    </xdr:from>
    <xdr:ext cx="762000" cy="259045"/>
    <xdr:sp macro="" textlink="">
      <xdr:nvSpPr>
        <xdr:cNvPr id="124" name="テキスト ボックス 123"/>
        <xdr:cNvSpPr txBox="1"/>
      </xdr:nvSpPr>
      <xdr:spPr>
        <a:xfrm>
          <a:off x="3924300" y="658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152930</xdr:rowOff>
    </xdr:from>
    <xdr:to>
      <xdr:col>3</xdr:col>
      <xdr:colOff>206375</xdr:colOff>
      <xdr:row>33</xdr:row>
      <xdr:rowOff>201426</xdr:rowOff>
    </xdr:to>
    <xdr:cxnSp macro="">
      <xdr:nvCxnSpPr>
        <xdr:cNvPr id="125" name="直線コネクタ 124"/>
        <xdr:cNvCxnSpPr/>
      </xdr:nvCxnSpPr>
      <xdr:spPr bwMode="auto">
        <a:xfrm>
          <a:off x="2908300" y="6077480"/>
          <a:ext cx="698500" cy="484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112972</xdr:rowOff>
    </xdr:from>
    <xdr:to>
      <xdr:col>3</xdr:col>
      <xdr:colOff>257175</xdr:colOff>
      <xdr:row>34</xdr:row>
      <xdr:rowOff>214572</xdr:rowOff>
    </xdr:to>
    <xdr:sp macro="" textlink="">
      <xdr:nvSpPr>
        <xdr:cNvPr id="126" name="フローチャート : 判断 125"/>
        <xdr:cNvSpPr/>
      </xdr:nvSpPr>
      <xdr:spPr bwMode="auto">
        <a:xfrm>
          <a:off x="3556000" y="63804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199349</xdr:rowOff>
    </xdr:from>
    <xdr:ext cx="762000" cy="259045"/>
    <xdr:sp macro="" textlink="">
      <xdr:nvSpPr>
        <xdr:cNvPr id="127" name="テキスト ボックス 126"/>
        <xdr:cNvSpPr txBox="1"/>
      </xdr:nvSpPr>
      <xdr:spPr>
        <a:xfrm>
          <a:off x="3225800" y="646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50466</xdr:rowOff>
    </xdr:from>
    <xdr:to>
      <xdr:col>2</xdr:col>
      <xdr:colOff>692150</xdr:colOff>
      <xdr:row>34</xdr:row>
      <xdr:rowOff>152066</xdr:rowOff>
    </xdr:to>
    <xdr:sp macro="" textlink="">
      <xdr:nvSpPr>
        <xdr:cNvPr id="128" name="フローチャート : 判断 127"/>
        <xdr:cNvSpPr/>
      </xdr:nvSpPr>
      <xdr:spPr bwMode="auto">
        <a:xfrm>
          <a:off x="2857500" y="63179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136843</xdr:rowOff>
    </xdr:from>
    <xdr:ext cx="762000" cy="259045"/>
    <xdr:sp macro="" textlink="">
      <xdr:nvSpPr>
        <xdr:cNvPr id="129" name="テキスト ボックス 128"/>
        <xdr:cNvSpPr txBox="1"/>
      </xdr:nvSpPr>
      <xdr:spPr>
        <a:xfrm>
          <a:off x="2527300" y="6404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38,038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56345</xdr:rowOff>
    </xdr:from>
    <xdr:to>
      <xdr:col>5</xdr:col>
      <xdr:colOff>34925</xdr:colOff>
      <xdr:row>34</xdr:row>
      <xdr:rowOff>157945</xdr:rowOff>
    </xdr:to>
    <xdr:sp macro="" textlink="">
      <xdr:nvSpPr>
        <xdr:cNvPr id="135" name="円/楕円 134"/>
        <xdr:cNvSpPr/>
      </xdr:nvSpPr>
      <xdr:spPr bwMode="auto">
        <a:xfrm>
          <a:off x="5600700" y="63237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244322</xdr:rowOff>
    </xdr:from>
    <xdr:ext cx="762000" cy="259045"/>
    <xdr:sp macro="" textlink="">
      <xdr:nvSpPr>
        <xdr:cNvPr id="136" name="人口1人当たり決算額の推移該当値テキスト445"/>
        <xdr:cNvSpPr txBox="1"/>
      </xdr:nvSpPr>
      <xdr:spPr>
        <a:xfrm>
          <a:off x="5740400" y="6168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37,858</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260484</xdr:rowOff>
    </xdr:from>
    <xdr:to>
      <xdr:col>4</xdr:col>
      <xdr:colOff>520700</xdr:colOff>
      <xdr:row>34</xdr:row>
      <xdr:rowOff>19184</xdr:rowOff>
    </xdr:to>
    <xdr:sp macro="" textlink="">
      <xdr:nvSpPr>
        <xdr:cNvPr id="137" name="円/楕円 136"/>
        <xdr:cNvSpPr/>
      </xdr:nvSpPr>
      <xdr:spPr bwMode="auto">
        <a:xfrm>
          <a:off x="4953000" y="61850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29361</xdr:rowOff>
    </xdr:from>
    <xdr:ext cx="736600" cy="259045"/>
    <xdr:sp macro="" textlink="">
      <xdr:nvSpPr>
        <xdr:cNvPr id="138" name="テキスト ボックス 137"/>
        <xdr:cNvSpPr txBox="1"/>
      </xdr:nvSpPr>
      <xdr:spPr>
        <a:xfrm>
          <a:off x="4622800" y="5953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42,107</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159639</xdr:rowOff>
    </xdr:from>
    <xdr:to>
      <xdr:col>3</xdr:col>
      <xdr:colOff>955675</xdr:colOff>
      <xdr:row>33</xdr:row>
      <xdr:rowOff>261239</xdr:rowOff>
    </xdr:to>
    <xdr:sp macro="" textlink="">
      <xdr:nvSpPr>
        <xdr:cNvPr id="139" name="円/楕円 138"/>
        <xdr:cNvSpPr/>
      </xdr:nvSpPr>
      <xdr:spPr bwMode="auto">
        <a:xfrm>
          <a:off x="4254500" y="60841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99966</xdr:rowOff>
    </xdr:from>
    <xdr:ext cx="762000" cy="259045"/>
    <xdr:sp macro="" textlink="">
      <xdr:nvSpPr>
        <xdr:cNvPr id="140" name="テキスト ボックス 139"/>
        <xdr:cNvSpPr txBox="1"/>
      </xdr:nvSpPr>
      <xdr:spPr>
        <a:xfrm>
          <a:off x="3924300" y="5853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45,195</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150626</xdr:rowOff>
    </xdr:from>
    <xdr:to>
      <xdr:col>3</xdr:col>
      <xdr:colOff>257175</xdr:colOff>
      <xdr:row>33</xdr:row>
      <xdr:rowOff>252226</xdr:rowOff>
    </xdr:to>
    <xdr:sp macro="" textlink="">
      <xdr:nvSpPr>
        <xdr:cNvPr id="141" name="円/楕円 140"/>
        <xdr:cNvSpPr/>
      </xdr:nvSpPr>
      <xdr:spPr bwMode="auto">
        <a:xfrm>
          <a:off x="3556000" y="60751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90953</xdr:rowOff>
    </xdr:from>
    <xdr:ext cx="762000" cy="259045"/>
    <xdr:sp macro="" textlink="">
      <xdr:nvSpPr>
        <xdr:cNvPr id="142" name="テキスト ボックス 141"/>
        <xdr:cNvSpPr txBox="1"/>
      </xdr:nvSpPr>
      <xdr:spPr>
        <a:xfrm>
          <a:off x="3225800" y="5844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45,471</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102130</xdr:rowOff>
    </xdr:from>
    <xdr:to>
      <xdr:col>2</xdr:col>
      <xdr:colOff>692150</xdr:colOff>
      <xdr:row>33</xdr:row>
      <xdr:rowOff>203730</xdr:rowOff>
    </xdr:to>
    <xdr:sp macro="" textlink="">
      <xdr:nvSpPr>
        <xdr:cNvPr id="143" name="円/楕円 142"/>
        <xdr:cNvSpPr/>
      </xdr:nvSpPr>
      <xdr:spPr bwMode="auto">
        <a:xfrm>
          <a:off x="2857500" y="60266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42457</xdr:rowOff>
    </xdr:from>
    <xdr:ext cx="762000" cy="259045"/>
    <xdr:sp macro="" textlink="">
      <xdr:nvSpPr>
        <xdr:cNvPr id="144" name="テキスト ボックス 143"/>
        <xdr:cNvSpPr txBox="1"/>
      </xdr:nvSpPr>
      <xdr:spPr>
        <a:xfrm>
          <a:off x="2527300" y="5795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46,956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岩手県八幡平市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実質収支はプラスを維持し、財政調整基金の標準財政規模比も年々増加している。また、財政調整基金への積立等により実質単年度収支は３億９千万円の黒字となり、標準財政規模に対する実質単年度収支の比率も上昇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岩手県八幡平市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平成</a:t>
          </a:r>
          <a:r>
            <a:rPr kumimoji="1" lang="en-US" altLang="ja-JP" sz="1400">
              <a:solidFill>
                <a:sysClr val="windowText" lastClr="000000"/>
              </a:solidFill>
              <a:latin typeface="ＭＳ ゴシック" pitchFamily="49" charset="-128"/>
              <a:ea typeface="ＭＳ ゴシック" pitchFamily="49" charset="-128"/>
            </a:rPr>
            <a:t>20</a:t>
          </a:r>
          <a:r>
            <a:rPr kumimoji="1" lang="ja-JP" altLang="en-US" sz="1400">
              <a:solidFill>
                <a:sysClr val="windowText" lastClr="000000"/>
              </a:solidFill>
              <a:latin typeface="ＭＳ ゴシック" pitchFamily="49" charset="-128"/>
              <a:ea typeface="ＭＳ ゴシック" pitchFamily="49" charset="-128"/>
            </a:rPr>
            <a:t>年度以降、連結実質赤字比率は黒字が続いている状況にある。</a:t>
          </a:r>
        </a:p>
        <a:p>
          <a:endParaRPr kumimoji="1" lang="ja-JP" altLang="en-US" sz="1400">
            <a:solidFill>
              <a:srgbClr val="FF0000"/>
            </a:solidFill>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岩手県八幡平市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分子</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は、前年度と比較して</a:t>
          </a:r>
          <a:r>
            <a:rPr kumimoji="1" lang="en-US" altLang="ja-JP" sz="1400">
              <a:latin typeface="ＭＳ ゴシック" pitchFamily="49" charset="-128"/>
              <a:ea typeface="ＭＳ ゴシック" pitchFamily="49" charset="-128"/>
            </a:rPr>
            <a:t>131</a:t>
          </a:r>
          <a:r>
            <a:rPr kumimoji="1" lang="ja-JP" altLang="en-US" sz="1400">
              <a:latin typeface="ＭＳ ゴシック" pitchFamily="49" charset="-128"/>
              <a:ea typeface="ＭＳ ゴシック" pitchFamily="49" charset="-128"/>
            </a:rPr>
            <a:t>百万円の減額となっている。過去からの起債抑制策により元利償還金が減少傾向にあるが、公営企業債の元利償還金に対する繰入金が増加傾向にあるので、今後は、収支の状況を注視しながら抑制に努める。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岩手県八幡平市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から実施した補償金免除繰上償還や普通交付税の増額に伴う標準財政規模の増及び財政調整金や減債基金の積み立てによる充当可能基金の増額等により改善傾向にある。今後も地方債発行を抑制し、公債費等義務的経費の削減を図る。併せて、公営企業の事業計画の見直しによる企業債の発行を抑制し、公営企業債等繰入見込額が減少するよう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21073513</v>
      </c>
      <c r="BO4" s="379"/>
      <c r="BP4" s="379"/>
      <c r="BQ4" s="379"/>
      <c r="BR4" s="379"/>
      <c r="BS4" s="379"/>
      <c r="BT4" s="379"/>
      <c r="BU4" s="380"/>
      <c r="BV4" s="378">
        <v>19527077</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3.3</v>
      </c>
      <c r="CU4" s="554"/>
      <c r="CV4" s="554"/>
      <c r="CW4" s="554"/>
      <c r="CX4" s="554"/>
      <c r="CY4" s="554"/>
      <c r="CZ4" s="554"/>
      <c r="DA4" s="555"/>
      <c r="DB4" s="553">
        <v>3.8</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20233743</v>
      </c>
      <c r="BO5" s="384"/>
      <c r="BP5" s="384"/>
      <c r="BQ5" s="384"/>
      <c r="BR5" s="384"/>
      <c r="BS5" s="384"/>
      <c r="BT5" s="384"/>
      <c r="BU5" s="385"/>
      <c r="BV5" s="383">
        <v>18966189</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85.5</v>
      </c>
      <c r="CU5" s="354"/>
      <c r="CV5" s="354"/>
      <c r="CW5" s="354"/>
      <c r="CX5" s="354"/>
      <c r="CY5" s="354"/>
      <c r="CZ5" s="354"/>
      <c r="DA5" s="355"/>
      <c r="DB5" s="353">
        <v>84.4</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839770</v>
      </c>
      <c r="BO6" s="384"/>
      <c r="BP6" s="384"/>
      <c r="BQ6" s="384"/>
      <c r="BR6" s="384"/>
      <c r="BS6" s="384"/>
      <c r="BT6" s="384"/>
      <c r="BU6" s="385"/>
      <c r="BV6" s="383">
        <v>560888</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90.6</v>
      </c>
      <c r="CU6" s="528"/>
      <c r="CV6" s="528"/>
      <c r="CW6" s="528"/>
      <c r="CX6" s="528"/>
      <c r="CY6" s="528"/>
      <c r="CZ6" s="528"/>
      <c r="DA6" s="529"/>
      <c r="DB6" s="527">
        <v>89.4</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435878</v>
      </c>
      <c r="BO7" s="384"/>
      <c r="BP7" s="384"/>
      <c r="BQ7" s="384"/>
      <c r="BR7" s="384"/>
      <c r="BS7" s="384"/>
      <c r="BT7" s="384"/>
      <c r="BU7" s="385"/>
      <c r="BV7" s="383">
        <v>97267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12308467</v>
      </c>
      <c r="CU7" s="384"/>
      <c r="CV7" s="384"/>
      <c r="CW7" s="384"/>
      <c r="CX7" s="384"/>
      <c r="CY7" s="384"/>
      <c r="CZ7" s="384"/>
      <c r="DA7" s="385"/>
      <c r="DB7" s="383">
        <v>12345665</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403892</v>
      </c>
      <c r="BO8" s="384"/>
      <c r="BP8" s="384"/>
      <c r="BQ8" s="384"/>
      <c r="BR8" s="384"/>
      <c r="BS8" s="384"/>
      <c r="BT8" s="384"/>
      <c r="BU8" s="385"/>
      <c r="BV8" s="383">
        <v>463621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0.28999999999999998</v>
      </c>
      <c r="CU8" s="491"/>
      <c r="CV8" s="491"/>
      <c r="CW8" s="491"/>
      <c r="CX8" s="491"/>
      <c r="CY8" s="491"/>
      <c r="CZ8" s="491"/>
      <c r="DA8" s="492"/>
      <c r="DB8" s="490">
        <v>0.28999999999999998</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28680</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99</v>
      </c>
      <c r="AV9" s="439"/>
      <c r="AW9" s="439"/>
      <c r="AX9" s="439"/>
      <c r="AY9" s="363" t="s">
        <v>100</v>
      </c>
      <c r="AZ9" s="364"/>
      <c r="BA9" s="364"/>
      <c r="BB9" s="364"/>
      <c r="BC9" s="364"/>
      <c r="BD9" s="364"/>
      <c r="BE9" s="364"/>
      <c r="BF9" s="364"/>
      <c r="BG9" s="364"/>
      <c r="BH9" s="364"/>
      <c r="BI9" s="364"/>
      <c r="BJ9" s="364"/>
      <c r="BK9" s="364"/>
      <c r="BL9" s="364"/>
      <c r="BM9" s="365"/>
      <c r="BN9" s="383">
        <v>-59729</v>
      </c>
      <c r="BO9" s="384"/>
      <c r="BP9" s="384"/>
      <c r="BQ9" s="384"/>
      <c r="BR9" s="384"/>
      <c r="BS9" s="384"/>
      <c r="BT9" s="384"/>
      <c r="BU9" s="385"/>
      <c r="BV9" s="383">
        <v>-57467</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17.5</v>
      </c>
      <c r="CU9" s="354"/>
      <c r="CV9" s="354"/>
      <c r="CW9" s="354"/>
      <c r="CX9" s="354"/>
      <c r="CY9" s="354"/>
      <c r="CZ9" s="354"/>
      <c r="DA9" s="355"/>
      <c r="DB9" s="353">
        <v>17.3</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31079</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433981</v>
      </c>
      <c r="BO10" s="384"/>
      <c r="BP10" s="384"/>
      <c r="BQ10" s="384"/>
      <c r="BR10" s="384"/>
      <c r="BS10" s="384"/>
      <c r="BT10" s="384"/>
      <c r="BU10" s="385"/>
      <c r="BV10" s="383">
        <v>927595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15340</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28039</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27905</v>
      </c>
      <c r="S13" s="483"/>
      <c r="T13" s="483"/>
      <c r="U13" s="483"/>
      <c r="V13" s="484"/>
      <c r="W13" s="470" t="s">
        <v>124</v>
      </c>
      <c r="X13" s="396"/>
      <c r="Y13" s="396"/>
      <c r="Z13" s="396"/>
      <c r="AA13" s="396"/>
      <c r="AB13" s="397"/>
      <c r="AC13" s="359">
        <v>3363</v>
      </c>
      <c r="AD13" s="360"/>
      <c r="AE13" s="360"/>
      <c r="AF13" s="360"/>
      <c r="AG13" s="361"/>
      <c r="AH13" s="359">
        <v>4157</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389592</v>
      </c>
      <c r="BO13" s="384"/>
      <c r="BP13" s="384"/>
      <c r="BQ13" s="384"/>
      <c r="BR13" s="384"/>
      <c r="BS13" s="384"/>
      <c r="BT13" s="384"/>
      <c r="BU13" s="385"/>
      <c r="BV13" s="383">
        <v>870128</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11.5</v>
      </c>
      <c r="CU13" s="354"/>
      <c r="CV13" s="354"/>
      <c r="CW13" s="354"/>
      <c r="CX13" s="354"/>
      <c r="CY13" s="354"/>
      <c r="CZ13" s="354"/>
      <c r="DA13" s="355"/>
      <c r="DB13" s="353">
        <v>12.2</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28308</v>
      </c>
      <c r="S14" s="483"/>
      <c r="T14" s="483"/>
      <c r="U14" s="483"/>
      <c r="V14" s="484"/>
      <c r="W14" s="485"/>
      <c r="X14" s="399"/>
      <c r="Y14" s="399"/>
      <c r="Z14" s="399"/>
      <c r="AA14" s="399"/>
      <c r="AB14" s="400"/>
      <c r="AC14" s="475">
        <v>23.5</v>
      </c>
      <c r="AD14" s="476"/>
      <c r="AE14" s="476"/>
      <c r="AF14" s="476"/>
      <c r="AG14" s="477"/>
      <c r="AH14" s="475">
        <v>25.2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9.8000000000000007</v>
      </c>
      <c r="CU14" s="454"/>
      <c r="CV14" s="454"/>
      <c r="CW14" s="454"/>
      <c r="CX14" s="454"/>
      <c r="CY14" s="454"/>
      <c r="CZ14" s="454"/>
      <c r="DA14" s="455"/>
      <c r="DB14" s="486">
        <v>8.1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28165</v>
      </c>
      <c r="S15" s="483"/>
      <c r="T15" s="483"/>
      <c r="U15" s="483"/>
      <c r="V15" s="484"/>
      <c r="W15" s="470" t="s">
        <v>131</v>
      </c>
      <c r="X15" s="396"/>
      <c r="Y15" s="396"/>
      <c r="Z15" s="396"/>
      <c r="AA15" s="396"/>
      <c r="AB15" s="397"/>
      <c r="AC15" s="359">
        <v>3631</v>
      </c>
      <c r="AD15" s="360"/>
      <c r="AE15" s="360"/>
      <c r="AF15" s="360"/>
      <c r="AG15" s="361"/>
      <c r="AH15" s="359">
        <v>4453</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2784293</v>
      </c>
      <c r="BO15" s="379"/>
      <c r="BP15" s="379"/>
      <c r="BQ15" s="379"/>
      <c r="BR15" s="379"/>
      <c r="BS15" s="379"/>
      <c r="BT15" s="379"/>
      <c r="BU15" s="380"/>
      <c r="BV15" s="378">
        <v>2741932</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25.4</v>
      </c>
      <c r="AD16" s="476"/>
      <c r="AE16" s="476"/>
      <c r="AF16" s="476"/>
      <c r="AG16" s="477"/>
      <c r="AH16" s="475">
        <v>27</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9329827</v>
      </c>
      <c r="BO16" s="384"/>
      <c r="BP16" s="384"/>
      <c r="BQ16" s="384"/>
      <c r="BR16" s="384"/>
      <c r="BS16" s="384"/>
      <c r="BT16" s="384"/>
      <c r="BU16" s="385"/>
      <c r="BV16" s="383">
        <v>9428973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7297</v>
      </c>
      <c r="AD17" s="360"/>
      <c r="AE17" s="360"/>
      <c r="AF17" s="360"/>
      <c r="AG17" s="361"/>
      <c r="AH17" s="359">
        <v>7913</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3557587</v>
      </c>
      <c r="BO17" s="384"/>
      <c r="BP17" s="384"/>
      <c r="BQ17" s="384"/>
      <c r="BR17" s="384"/>
      <c r="BS17" s="384"/>
      <c r="BT17" s="384"/>
      <c r="BU17" s="385"/>
      <c r="BV17" s="383">
        <v>3488186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862.25</v>
      </c>
      <c r="M18" s="446"/>
      <c r="N18" s="446"/>
      <c r="O18" s="446"/>
      <c r="P18" s="446"/>
      <c r="Q18" s="446"/>
      <c r="R18" s="447"/>
      <c r="S18" s="447"/>
      <c r="T18" s="447"/>
      <c r="U18" s="447"/>
      <c r="V18" s="448"/>
      <c r="W18" s="462"/>
      <c r="X18" s="463"/>
      <c r="Y18" s="463"/>
      <c r="Z18" s="463"/>
      <c r="AA18" s="463"/>
      <c r="AB18" s="471"/>
      <c r="AC18" s="347">
        <v>51.1</v>
      </c>
      <c r="AD18" s="348"/>
      <c r="AE18" s="348"/>
      <c r="AF18" s="348"/>
      <c r="AG18" s="449"/>
      <c r="AH18" s="347">
        <v>47.9</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10623147</v>
      </c>
      <c r="BO18" s="384"/>
      <c r="BP18" s="384"/>
      <c r="BQ18" s="384"/>
      <c r="BR18" s="384"/>
      <c r="BS18" s="384"/>
      <c r="BT18" s="384"/>
      <c r="BU18" s="385"/>
      <c r="BV18" s="383">
        <v>10560576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33</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13784113</v>
      </c>
      <c r="BO19" s="384"/>
      <c r="BP19" s="384"/>
      <c r="BQ19" s="384"/>
      <c r="BR19" s="384"/>
      <c r="BS19" s="384"/>
      <c r="BT19" s="384"/>
      <c r="BU19" s="385"/>
      <c r="BV19" s="383">
        <v>14229493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9664</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18063098</v>
      </c>
      <c r="BO23" s="384"/>
      <c r="BP23" s="384"/>
      <c r="BQ23" s="384"/>
      <c r="BR23" s="384"/>
      <c r="BS23" s="384"/>
      <c r="BT23" s="384"/>
      <c r="BU23" s="385"/>
      <c r="BV23" s="383">
        <v>17245352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7760</v>
      </c>
      <c r="R24" s="360"/>
      <c r="S24" s="360"/>
      <c r="T24" s="360"/>
      <c r="U24" s="360"/>
      <c r="V24" s="361"/>
      <c r="W24" s="425"/>
      <c r="X24" s="416"/>
      <c r="Y24" s="417"/>
      <c r="Z24" s="356" t="s">
        <v>155</v>
      </c>
      <c r="AA24" s="357"/>
      <c r="AB24" s="357"/>
      <c r="AC24" s="357"/>
      <c r="AD24" s="357"/>
      <c r="AE24" s="357"/>
      <c r="AF24" s="357"/>
      <c r="AG24" s="358"/>
      <c r="AH24" s="359">
        <v>286</v>
      </c>
      <c r="AI24" s="360"/>
      <c r="AJ24" s="360"/>
      <c r="AK24" s="360"/>
      <c r="AL24" s="361"/>
      <c r="AM24" s="359">
        <v>878592</v>
      </c>
      <c r="AN24" s="360"/>
      <c r="AO24" s="360"/>
      <c r="AP24" s="360"/>
      <c r="AQ24" s="360"/>
      <c r="AR24" s="361"/>
      <c r="AS24" s="359">
        <v>3072</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16532961</v>
      </c>
      <c r="BO24" s="384"/>
      <c r="BP24" s="384"/>
      <c r="BQ24" s="384"/>
      <c r="BR24" s="384"/>
      <c r="BS24" s="384"/>
      <c r="BT24" s="384"/>
      <c r="BU24" s="385"/>
      <c r="BV24" s="383">
        <v>15251229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6200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5030692</v>
      </c>
      <c r="BO25" s="379"/>
      <c r="BP25" s="379"/>
      <c r="BQ25" s="379"/>
      <c r="BR25" s="379"/>
      <c r="BS25" s="379"/>
      <c r="BT25" s="379"/>
      <c r="BU25" s="380"/>
      <c r="BV25" s="378">
        <v>5511123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5720</v>
      </c>
      <c r="R26" s="360"/>
      <c r="S26" s="360"/>
      <c r="T26" s="360"/>
      <c r="U26" s="360"/>
      <c r="V26" s="361"/>
      <c r="W26" s="425"/>
      <c r="X26" s="416"/>
      <c r="Y26" s="417"/>
      <c r="Z26" s="356" t="s">
        <v>161</v>
      </c>
      <c r="AA26" s="436"/>
      <c r="AB26" s="436"/>
      <c r="AC26" s="436"/>
      <c r="AD26" s="436"/>
      <c r="AE26" s="436"/>
      <c r="AF26" s="436"/>
      <c r="AG26" s="437"/>
      <c r="AH26" s="359">
        <v>37</v>
      </c>
      <c r="AI26" s="360"/>
      <c r="AJ26" s="360"/>
      <c r="AK26" s="360"/>
      <c r="AL26" s="361"/>
      <c r="AM26" s="359">
        <v>109705</v>
      </c>
      <c r="AN26" s="360"/>
      <c r="AO26" s="360"/>
      <c r="AP26" s="360"/>
      <c r="AQ26" s="360"/>
      <c r="AR26" s="361"/>
      <c r="AS26" s="359">
        <v>2965</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3510</v>
      </c>
      <c r="R27" s="360"/>
      <c r="S27" s="360"/>
      <c r="T27" s="360"/>
      <c r="U27" s="360"/>
      <c r="V27" s="361"/>
      <c r="W27" s="425"/>
      <c r="X27" s="416"/>
      <c r="Y27" s="417"/>
      <c r="Z27" s="356" t="s">
        <v>164</v>
      </c>
      <c r="AA27" s="357"/>
      <c r="AB27" s="357"/>
      <c r="AC27" s="357"/>
      <c r="AD27" s="357"/>
      <c r="AE27" s="357"/>
      <c r="AF27" s="357"/>
      <c r="AG27" s="358"/>
      <c r="AH27" s="359">
        <v>1</v>
      </c>
      <c r="AI27" s="360"/>
      <c r="AJ27" s="360"/>
      <c r="AK27" s="360"/>
      <c r="AL27" s="361"/>
      <c r="AM27" s="359">
        <v>3956</v>
      </c>
      <c r="AN27" s="360"/>
      <c r="AO27" s="360"/>
      <c r="AP27" s="360"/>
      <c r="AQ27" s="360"/>
      <c r="AR27" s="361"/>
      <c r="AS27" s="359">
        <v>3956</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500000</v>
      </c>
      <c r="BO27" s="387"/>
      <c r="BP27" s="387"/>
      <c r="BQ27" s="387"/>
      <c r="BR27" s="387"/>
      <c r="BS27" s="387"/>
      <c r="BT27" s="387"/>
      <c r="BU27" s="388"/>
      <c r="BV27" s="386">
        <v>500000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2840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4414090</v>
      </c>
      <c r="BO28" s="379"/>
      <c r="BP28" s="379"/>
      <c r="BQ28" s="379"/>
      <c r="BR28" s="379"/>
      <c r="BS28" s="379"/>
      <c r="BT28" s="379"/>
      <c r="BU28" s="380"/>
      <c r="BV28" s="378">
        <v>3980109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22</v>
      </c>
      <c r="M29" s="360"/>
      <c r="N29" s="360"/>
      <c r="O29" s="360"/>
      <c r="P29" s="361"/>
      <c r="Q29" s="359">
        <v>2710</v>
      </c>
      <c r="R29" s="360"/>
      <c r="S29" s="360"/>
      <c r="T29" s="360"/>
      <c r="U29" s="360"/>
      <c r="V29" s="361"/>
      <c r="W29" s="425"/>
      <c r="X29" s="416"/>
      <c r="Y29" s="417"/>
      <c r="Z29" s="356" t="s">
        <v>171</v>
      </c>
      <c r="AA29" s="357"/>
      <c r="AB29" s="357"/>
      <c r="AC29" s="357"/>
      <c r="AD29" s="357"/>
      <c r="AE29" s="357"/>
      <c r="AF29" s="357"/>
      <c r="AG29" s="358"/>
      <c r="AH29" s="359">
        <v>287</v>
      </c>
      <c r="AI29" s="360"/>
      <c r="AJ29" s="360"/>
      <c r="AK29" s="360"/>
      <c r="AL29" s="361"/>
      <c r="AM29" s="359">
        <v>882548</v>
      </c>
      <c r="AN29" s="360"/>
      <c r="AO29" s="360"/>
      <c r="AP29" s="360"/>
      <c r="AQ29" s="360"/>
      <c r="AR29" s="361"/>
      <c r="AS29" s="359">
        <v>3075</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1970901</v>
      </c>
      <c r="BO29" s="384"/>
      <c r="BP29" s="384"/>
      <c r="BQ29" s="384"/>
      <c r="BR29" s="384"/>
      <c r="BS29" s="384"/>
      <c r="BT29" s="384"/>
      <c r="BU29" s="385"/>
      <c r="BV29" s="383">
        <v>1985519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4907369</v>
      </c>
      <c r="BO30" s="387"/>
      <c r="BP30" s="387"/>
      <c r="BQ30" s="387"/>
      <c r="BR30" s="387"/>
      <c r="BS30" s="387"/>
      <c r="BT30" s="387"/>
      <c r="BU30" s="388"/>
      <c r="BV30" s="386">
        <v>4507560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盛岡地区広域消防組合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国民健康保険特別会計（診療施設勘定）</v>
      </c>
      <c r="X35" s="342"/>
      <c r="Y35" s="342"/>
      <c r="Z35" s="342"/>
      <c r="AA35" s="342"/>
      <c r="AB35" s="342"/>
      <c r="AC35" s="342"/>
      <c r="AD35" s="342"/>
      <c r="AE35" s="342"/>
      <c r="AF35" s="342"/>
      <c r="AG35" s="342"/>
      <c r="AH35" s="342"/>
      <c r="AI35" s="342"/>
      <c r="AJ35" s="342"/>
      <c r="AK35" s="342"/>
      <c r="AL35" s="165"/>
      <c r="AM35" s="343">
        <f t="shared" ref="AM35:AM43" si="0">IF(AO35="","",AM34+1)</f>
        <v>6</v>
      </c>
      <c r="AN35" s="343"/>
      <c r="AO35" s="342" t="str">
        <f>IF('各会計、関係団体の財政状況及び健全化判断比率'!B32="","",'各会計、関係団体の財政状況及び健全化判断比率'!B32)</f>
        <v>西根病院事業会計</v>
      </c>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盛岡北部行政事務組合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IF('各会計、関係団体の財政状況及び健全化判断比率'!B35="","",'各会計、関係団体の財政状況及び健全化判断比率'!B35)</f>
        <v>浄化槽事業特別会計</v>
      </c>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岩手県市町村総合事務組合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岩手県後期高齢者医療広域連合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519</v>
      </c>
      <c r="J40" s="79" t="s">
        <v>520</v>
      </c>
      <c r="K40" s="79" t="s">
        <v>521</v>
      </c>
      <c r="L40" s="79" t="s">
        <v>522</v>
      </c>
      <c r="M40" s="80" t="s">
        <v>523</v>
      </c>
    </row>
    <row r="41" spans="2:13" ht="27.75" customHeight="1">
      <c r="B41" s="1179" t="s">
        <v>23</v>
      </c>
      <c r="C41" s="1180"/>
      <c r="D41" s="81"/>
      <c r="E41" s="1181" t="s">
        <v>24</v>
      </c>
      <c r="F41" s="1181"/>
      <c r="G41" s="1181"/>
      <c r="H41" s="1182"/>
      <c r="I41" s="82">
        <v>17723</v>
      </c>
      <c r="J41" s="83">
        <v>17147</v>
      </c>
      <c r="K41" s="83">
        <v>17358</v>
      </c>
      <c r="L41" s="83">
        <v>17245</v>
      </c>
      <c r="M41" s="84">
        <v>18063</v>
      </c>
    </row>
    <row r="42" spans="2:13" ht="27.75" customHeight="1">
      <c r="B42" s="1169"/>
      <c r="C42" s="1170"/>
      <c r="D42" s="85"/>
      <c r="E42" s="1173" t="s">
        <v>25</v>
      </c>
      <c r="F42" s="1173"/>
      <c r="G42" s="1173"/>
      <c r="H42" s="1174"/>
      <c r="I42" s="86">
        <v>307</v>
      </c>
      <c r="J42" s="87">
        <v>230</v>
      </c>
      <c r="K42" s="87">
        <v>169</v>
      </c>
      <c r="L42" s="87">
        <v>118</v>
      </c>
      <c r="M42" s="88">
        <v>76</v>
      </c>
    </row>
    <row r="43" spans="2:13" ht="27.75" customHeight="1">
      <c r="B43" s="1169"/>
      <c r="C43" s="1170"/>
      <c r="D43" s="85"/>
      <c r="E43" s="1173" t="s">
        <v>26</v>
      </c>
      <c r="F43" s="1173"/>
      <c r="G43" s="1173"/>
      <c r="H43" s="1174"/>
      <c r="I43" s="86">
        <v>10848</v>
      </c>
      <c r="J43" s="87">
        <v>11237</v>
      </c>
      <c r="K43" s="87">
        <v>11444</v>
      </c>
      <c r="L43" s="87">
        <v>11493</v>
      </c>
      <c r="M43" s="88">
        <v>11219</v>
      </c>
    </row>
    <row r="44" spans="2:13" ht="27.75" customHeight="1">
      <c r="B44" s="1169"/>
      <c r="C44" s="1170"/>
      <c r="D44" s="85"/>
      <c r="E44" s="1173" t="s">
        <v>27</v>
      </c>
      <c r="F44" s="1173"/>
      <c r="G44" s="1173"/>
      <c r="H44" s="1174"/>
      <c r="I44" s="86">
        <v>272</v>
      </c>
      <c r="J44" s="87">
        <v>178</v>
      </c>
      <c r="K44" s="87">
        <v>85</v>
      </c>
      <c r="L44" s="87">
        <v>15</v>
      </c>
      <c r="M44" s="88">
        <v>37</v>
      </c>
    </row>
    <row r="45" spans="2:13" ht="27.75" customHeight="1">
      <c r="B45" s="1169"/>
      <c r="C45" s="1170"/>
      <c r="D45" s="85"/>
      <c r="E45" s="1173" t="s">
        <v>28</v>
      </c>
      <c r="F45" s="1173"/>
      <c r="G45" s="1173"/>
      <c r="H45" s="1174"/>
      <c r="I45" s="86">
        <v>3498</v>
      </c>
      <c r="J45" s="87">
        <v>3353</v>
      </c>
      <c r="K45" s="87">
        <v>3273</v>
      </c>
      <c r="L45" s="87">
        <v>3084</v>
      </c>
      <c r="M45" s="88">
        <v>2954</v>
      </c>
    </row>
    <row r="46" spans="2:13" ht="27.75" customHeight="1">
      <c r="B46" s="1169"/>
      <c r="C46" s="1170"/>
      <c r="D46" s="85"/>
      <c r="E46" s="1173" t="s">
        <v>29</v>
      </c>
      <c r="F46" s="1173"/>
      <c r="G46" s="1173"/>
      <c r="H46" s="1174"/>
      <c r="I46" s="86" t="s">
        <v>480</v>
      </c>
      <c r="J46" s="87" t="s">
        <v>480</v>
      </c>
      <c r="K46" s="87" t="s">
        <v>480</v>
      </c>
      <c r="L46" s="87" t="s">
        <v>480</v>
      </c>
      <c r="M46" s="88" t="s">
        <v>480</v>
      </c>
    </row>
    <row r="47" spans="2:13" ht="27.75" customHeight="1">
      <c r="B47" s="1169"/>
      <c r="C47" s="1170"/>
      <c r="D47" s="85"/>
      <c r="E47" s="1173" t="s">
        <v>30</v>
      </c>
      <c r="F47" s="1173"/>
      <c r="G47" s="1173"/>
      <c r="H47" s="1174"/>
      <c r="I47" s="86" t="s">
        <v>480</v>
      </c>
      <c r="J47" s="87" t="s">
        <v>480</v>
      </c>
      <c r="K47" s="87" t="s">
        <v>480</v>
      </c>
      <c r="L47" s="87" t="s">
        <v>480</v>
      </c>
      <c r="M47" s="88" t="s">
        <v>480</v>
      </c>
    </row>
    <row r="48" spans="2:13" ht="27.75" customHeight="1">
      <c r="B48" s="1171"/>
      <c r="C48" s="1172"/>
      <c r="D48" s="85"/>
      <c r="E48" s="1173" t="s">
        <v>31</v>
      </c>
      <c r="F48" s="1173"/>
      <c r="G48" s="1173"/>
      <c r="H48" s="1174"/>
      <c r="I48" s="86" t="s">
        <v>480</v>
      </c>
      <c r="J48" s="87" t="s">
        <v>480</v>
      </c>
      <c r="K48" s="87" t="s">
        <v>480</v>
      </c>
      <c r="L48" s="87" t="s">
        <v>480</v>
      </c>
      <c r="M48" s="88" t="s">
        <v>480</v>
      </c>
    </row>
    <row r="49" spans="2:13" ht="27.75" customHeight="1">
      <c r="B49" s="1167" t="s">
        <v>32</v>
      </c>
      <c r="C49" s="1168"/>
      <c r="D49" s="89"/>
      <c r="E49" s="1173" t="s">
        <v>33</v>
      </c>
      <c r="F49" s="1173"/>
      <c r="G49" s="1173"/>
      <c r="H49" s="1174"/>
      <c r="I49" s="86">
        <v>5737</v>
      </c>
      <c r="J49" s="87">
        <v>7132</v>
      </c>
      <c r="K49" s="87">
        <v>8398</v>
      </c>
      <c r="L49" s="87">
        <v>9491</v>
      </c>
      <c r="M49" s="88">
        <v>10027</v>
      </c>
    </row>
    <row r="50" spans="2:13" ht="27.75" customHeight="1">
      <c r="B50" s="1169"/>
      <c r="C50" s="1170"/>
      <c r="D50" s="85"/>
      <c r="E50" s="1173" t="s">
        <v>34</v>
      </c>
      <c r="F50" s="1173"/>
      <c r="G50" s="1173"/>
      <c r="H50" s="1174"/>
      <c r="I50" s="86">
        <v>171</v>
      </c>
      <c r="J50" s="87">
        <v>150</v>
      </c>
      <c r="K50" s="87">
        <v>151</v>
      </c>
      <c r="L50" s="87">
        <v>134</v>
      </c>
      <c r="M50" s="88">
        <v>102</v>
      </c>
    </row>
    <row r="51" spans="2:13" ht="27.75" customHeight="1">
      <c r="B51" s="1171"/>
      <c r="C51" s="1172"/>
      <c r="D51" s="85"/>
      <c r="E51" s="1173" t="s">
        <v>35</v>
      </c>
      <c r="F51" s="1173"/>
      <c r="G51" s="1173"/>
      <c r="H51" s="1174"/>
      <c r="I51" s="86">
        <v>20198</v>
      </c>
      <c r="J51" s="87">
        <v>20454</v>
      </c>
      <c r="K51" s="87">
        <v>20755</v>
      </c>
      <c r="L51" s="87">
        <v>21498</v>
      </c>
      <c r="M51" s="88">
        <v>21219</v>
      </c>
    </row>
    <row r="52" spans="2:13" ht="27.75" customHeight="1" thickBot="1">
      <c r="B52" s="1175" t="s">
        <v>36</v>
      </c>
      <c r="C52" s="1176"/>
      <c r="D52" s="90"/>
      <c r="E52" s="1177" t="s">
        <v>37</v>
      </c>
      <c r="F52" s="1177"/>
      <c r="G52" s="1177"/>
      <c r="H52" s="1178"/>
      <c r="I52" s="91">
        <v>6543</v>
      </c>
      <c r="J52" s="92">
        <v>4410</v>
      </c>
      <c r="K52" s="92">
        <v>3023</v>
      </c>
      <c r="L52" s="92">
        <v>833</v>
      </c>
      <c r="M52" s="93">
        <v>1001</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518</v>
      </c>
      <c r="G2" s="111"/>
      <c r="H2" s="112"/>
    </row>
    <row r="3" spans="1:8">
      <c r="A3" s="108" t="s">
        <v>511</v>
      </c>
      <c r="B3" s="113"/>
      <c r="C3" s="114"/>
      <c r="D3" s="115">
        <v>72019</v>
      </c>
      <c r="E3" s="116"/>
      <c r="F3" s="117">
        <v>79008</v>
      </c>
      <c r="G3" s="118"/>
      <c r="H3" s="119"/>
    </row>
    <row r="4" spans="1:8">
      <c r="A4" s="120"/>
      <c r="B4" s="121"/>
      <c r="C4" s="122"/>
      <c r="D4" s="123">
        <v>51335</v>
      </c>
      <c r="E4" s="124"/>
      <c r="F4" s="125">
        <v>46014</v>
      </c>
      <c r="G4" s="126"/>
      <c r="H4" s="127"/>
    </row>
    <row r="5" spans="1:8">
      <c r="A5" s="108" t="s">
        <v>513</v>
      </c>
      <c r="B5" s="113"/>
      <c r="C5" s="114"/>
      <c r="D5" s="115">
        <v>57661</v>
      </c>
      <c r="E5" s="116"/>
      <c r="F5" s="117">
        <v>86381</v>
      </c>
      <c r="G5" s="118"/>
      <c r="H5" s="119"/>
    </row>
    <row r="6" spans="1:8">
      <c r="A6" s="120"/>
      <c r="B6" s="121"/>
      <c r="C6" s="122"/>
      <c r="D6" s="123">
        <v>41677</v>
      </c>
      <c r="E6" s="124"/>
      <c r="F6" s="125">
        <v>41242</v>
      </c>
      <c r="G6" s="126"/>
      <c r="H6" s="127"/>
    </row>
    <row r="7" spans="1:8">
      <c r="A7" s="108" t="s">
        <v>514</v>
      </c>
      <c r="B7" s="113"/>
      <c r="C7" s="114"/>
      <c r="D7" s="115">
        <v>103538</v>
      </c>
      <c r="E7" s="116"/>
      <c r="F7" s="117">
        <v>67088</v>
      </c>
      <c r="G7" s="118"/>
      <c r="H7" s="119"/>
    </row>
    <row r="8" spans="1:8">
      <c r="A8" s="120"/>
      <c r="B8" s="121"/>
      <c r="C8" s="122"/>
      <c r="D8" s="123">
        <v>58398</v>
      </c>
      <c r="E8" s="124"/>
      <c r="F8" s="125">
        <v>37146</v>
      </c>
      <c r="G8" s="126"/>
      <c r="H8" s="127"/>
    </row>
    <row r="9" spans="1:8">
      <c r="A9" s="108" t="s">
        <v>515</v>
      </c>
      <c r="B9" s="113"/>
      <c r="C9" s="114"/>
      <c r="D9" s="115">
        <v>92583</v>
      </c>
      <c r="E9" s="116"/>
      <c r="F9" s="117">
        <v>70489</v>
      </c>
      <c r="G9" s="118"/>
      <c r="H9" s="119"/>
    </row>
    <row r="10" spans="1:8">
      <c r="A10" s="120"/>
      <c r="B10" s="121"/>
      <c r="C10" s="122"/>
      <c r="D10" s="123">
        <v>31832</v>
      </c>
      <c r="E10" s="124"/>
      <c r="F10" s="125">
        <v>37817</v>
      </c>
      <c r="G10" s="126"/>
      <c r="H10" s="127"/>
    </row>
    <row r="11" spans="1:8">
      <c r="A11" s="108" t="s">
        <v>516</v>
      </c>
      <c r="B11" s="113"/>
      <c r="C11" s="114"/>
      <c r="D11" s="115">
        <v>104113</v>
      </c>
      <c r="E11" s="116"/>
      <c r="F11" s="117">
        <v>84389</v>
      </c>
      <c r="G11" s="118"/>
      <c r="H11" s="119"/>
    </row>
    <row r="12" spans="1:8">
      <c r="A12" s="120"/>
      <c r="B12" s="121"/>
      <c r="C12" s="128"/>
      <c r="D12" s="123">
        <v>68632</v>
      </c>
      <c r="E12" s="124"/>
      <c r="F12" s="125">
        <v>44339</v>
      </c>
      <c r="G12" s="126"/>
      <c r="H12" s="127"/>
    </row>
    <row r="13" spans="1:8">
      <c r="A13" s="108"/>
      <c r="B13" s="113"/>
      <c r="C13" s="129"/>
      <c r="D13" s="130">
        <v>85983</v>
      </c>
      <c r="E13" s="131"/>
      <c r="F13" s="132">
        <v>77471</v>
      </c>
      <c r="G13" s="133"/>
      <c r="H13" s="119"/>
    </row>
    <row r="14" spans="1:8">
      <c r="A14" s="120"/>
      <c r="B14" s="121"/>
      <c r="C14" s="122"/>
      <c r="D14" s="123">
        <v>50375</v>
      </c>
      <c r="E14" s="124"/>
      <c r="F14" s="125">
        <v>41312</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3.56</v>
      </c>
      <c r="C19" s="134">
        <f>ROUND(VALUE(SUBSTITUTE(実質収支比率等に係る経年分析!G$48,"▲","-")),2)</f>
        <v>4.08</v>
      </c>
      <c r="D19" s="134">
        <f>ROUND(VALUE(SUBSTITUTE(実質収支比率等に係る経年分析!H$48,"▲","-")),2)</f>
        <v>4.21</v>
      </c>
      <c r="E19" s="134">
        <f>ROUND(VALUE(SUBSTITUTE(実質収支比率等に係る経年分析!I$48,"▲","-")),2)</f>
        <v>3.76</v>
      </c>
      <c r="F19" s="134">
        <f>ROUND(VALUE(SUBSTITUTE(実質収支比率等に係る経年分析!J$48,"▲","-")),2)</f>
        <v>3.28</v>
      </c>
    </row>
    <row r="20" spans="1:11">
      <c r="A20" s="134" t="s">
        <v>42</v>
      </c>
      <c r="B20" s="134">
        <f>ROUND(VALUE(SUBSTITUTE(実質収支比率等に係る経年分析!F$47,"▲","-")),2)</f>
        <v>18.510000000000002</v>
      </c>
      <c r="C20" s="134">
        <f>ROUND(VALUE(SUBSTITUTE(実質収支比率等に係る経年分析!G$47,"▲","-")),2)</f>
        <v>21.15</v>
      </c>
      <c r="D20" s="134">
        <f>ROUND(VALUE(SUBSTITUTE(実質収支比率等に係る経年分析!H$47,"▲","-")),2)</f>
        <v>24.67</v>
      </c>
      <c r="E20" s="134">
        <f>ROUND(VALUE(SUBSTITUTE(実質収支比率等に係る経年分析!I$47,"▲","-")),2)</f>
        <v>32.24</v>
      </c>
      <c r="F20" s="134">
        <f>ROUND(VALUE(SUBSTITUTE(実質収支比率等に係る経年分析!J$47,"▲","-")),2)</f>
        <v>35.86</v>
      </c>
    </row>
    <row r="21" spans="1:11">
      <c r="A21" s="134" t="s">
        <v>43</v>
      </c>
      <c r="B21" s="134">
        <f>IF(ISNUMBER(VALUE(SUBSTITUTE(実質収支比率等に係る経年分析!F$49,"▲","-"))),ROUND(VALUE(SUBSTITUTE(実質収支比率等に係る経年分析!F$49,"▲","-")),2),NA())</f>
        <v>3.98</v>
      </c>
      <c r="C21" s="134">
        <f>IF(ISNUMBER(VALUE(SUBSTITUTE(実質収支比率等に係る経年分析!G$49,"▲","-"))),ROUND(VALUE(SUBSTITUTE(実質収支比率等に係る経年分析!G$49,"▲","-")),2),NA())</f>
        <v>4.42</v>
      </c>
      <c r="D21" s="134">
        <f>IF(ISNUMBER(VALUE(SUBSTITUTE(実質収支比率等に係る経年分析!H$49,"▲","-"))),ROUND(VALUE(SUBSTITUTE(実質収支比率等に係る経年分析!H$49,"▲","-")),2),NA())</f>
        <v>3.13</v>
      </c>
      <c r="E21" s="134">
        <f>IF(ISNUMBER(VALUE(SUBSTITUTE(実質収支比率等に係る経年分析!I$49,"▲","-"))),ROUND(VALUE(SUBSTITUTE(実質収支比率等に係る経年分析!I$49,"▲","-")),2),NA())</f>
        <v>7.05</v>
      </c>
      <c r="F21" s="134">
        <f>IF(ISNUMBER(VALUE(SUBSTITUTE(実質収支比率等に係る経年分析!J$49,"▲","-"))),ROUND(VALUE(SUBSTITUTE(実質収支比率等に係る経年分析!J$49,"▲","-")),2),NA())</f>
        <v>3.17</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浄化槽事業特別会計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c r="A30" s="135" t="str">
        <f>IF(連結実質赤字比率に係る赤字・黒字の構成分析!C$40="",NA(),連結実質赤字比率に係る赤字・黒字の構成分析!C$40)</f>
        <v>国民健康保険特別会計（診療施設勘定）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0.14000000000000001</v>
      </c>
    </row>
    <row r="31" spans="1:11">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0.16</v>
      </c>
    </row>
    <row r="32" spans="1:11">
      <c r="A32" s="135" t="str">
        <f>IF(連結実質赤字比率に係る赤字・黒字の構成分析!C$38="",NA(),連結実質赤字比率に係る赤字・黒字の構成分析!C$38)</f>
        <v>農業集落排水事業特別会計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0.18</v>
      </c>
    </row>
    <row r="33" spans="1:16">
      <c r="A33" s="135" t="str">
        <f>IF(連結実質赤字比率に係る赤字・黒字の構成分析!C$37="",NA(),連結実質赤字比率に係る赤字・黒字の構成分析!C$37)</f>
        <v>国民健康保険特別会計（事業勘定）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1.32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2.2200000000000002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1.42</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3.56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4.08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4.21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3.28</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5.78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6.24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6.87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7.78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8.5500000000000007</v>
      </c>
    </row>
    <row r="36" spans="1:16">
      <c r="A36" s="135" t="str">
        <f>IF(連結実質赤字比率に係る赤字・黒字の構成分析!C$34="",NA(),連結実質赤字比率に係る赤字・黒字の構成分析!C$34)</f>
        <v>西根病院事業会計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8.65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8.5500000000000007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9.0500000000000007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9.33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9.25</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2097</v>
      </c>
      <c r="E42" s="136"/>
      <c r="F42" s="136"/>
      <c r="G42" s="136">
        <f>'実質公債費比率（分子）の構造'!L$52</f>
        <v>2076</v>
      </c>
      <c r="H42" s="136"/>
      <c r="I42" s="136"/>
      <c r="J42" s="136">
        <f>'実質公債費比率（分子）の構造'!M$52</f>
        <v>2130</v>
      </c>
      <c r="K42" s="136"/>
      <c r="L42" s="136"/>
      <c r="M42" s="136">
        <f>'実質公債費比率（分子）の構造'!N$52</f>
        <v>2140</v>
      </c>
      <c r="N42" s="136"/>
      <c r="O42" s="136"/>
      <c r="P42" s="136">
        <f>'実質公債費比率（分子）の構造'!O$52</f>
        <v>2131</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119</v>
      </c>
      <c r="C44" s="136"/>
      <c r="D44" s="136"/>
      <c r="E44" s="136">
        <f>'実質公債費比率（分子）の構造'!L$50</f>
        <v>107</v>
      </c>
      <c r="F44" s="136"/>
      <c r="G44" s="136"/>
      <c r="H44" s="136">
        <f>'実質公債費比率（分子）の構造'!M$50</f>
        <v>96</v>
      </c>
      <c r="I44" s="136"/>
      <c r="J44" s="136"/>
      <c r="K44" s="136">
        <f>'実質公債費比率（分子）の構造'!N$50</f>
        <v>88</v>
      </c>
      <c r="L44" s="136"/>
      <c r="M44" s="136"/>
      <c r="N44" s="136">
        <f>'実質公債費比率（分子）の構造'!O$50</f>
        <v>66</v>
      </c>
      <c r="O44" s="136"/>
      <c r="P44" s="136"/>
    </row>
    <row r="45" spans="1:16">
      <c r="A45" s="136" t="s">
        <v>53</v>
      </c>
      <c r="B45" s="136">
        <f>'実質公債費比率（分子）の構造'!K$49</f>
        <v>100</v>
      </c>
      <c r="C45" s="136"/>
      <c r="D45" s="136"/>
      <c r="E45" s="136">
        <f>'実質公債費比率（分子）の構造'!L$49</f>
        <v>99</v>
      </c>
      <c r="F45" s="136"/>
      <c r="G45" s="136"/>
      <c r="H45" s="136">
        <f>'実質公債費比率（分子）の構造'!M$49</f>
        <v>99</v>
      </c>
      <c r="I45" s="136"/>
      <c r="J45" s="136"/>
      <c r="K45" s="136">
        <f>'実質公債費比率（分子）の構造'!N$49</f>
        <v>71</v>
      </c>
      <c r="L45" s="136"/>
      <c r="M45" s="136"/>
      <c r="N45" s="136">
        <f>'実質公債費比率（分子）の構造'!O$49</f>
        <v>8</v>
      </c>
      <c r="O45" s="136"/>
      <c r="P45" s="136"/>
    </row>
    <row r="46" spans="1:16">
      <c r="A46" s="136" t="s">
        <v>54</v>
      </c>
      <c r="B46" s="136">
        <f>'実質公債費比率（分子）の構造'!K$48</f>
        <v>608</v>
      </c>
      <c r="C46" s="136"/>
      <c r="D46" s="136"/>
      <c r="E46" s="136">
        <f>'実質公債費比率（分子）の構造'!L$48</f>
        <v>664</v>
      </c>
      <c r="F46" s="136"/>
      <c r="G46" s="136"/>
      <c r="H46" s="136">
        <f>'実質公債費比率（分子）の構造'!M$48</f>
        <v>665</v>
      </c>
      <c r="I46" s="136"/>
      <c r="J46" s="136"/>
      <c r="K46" s="136">
        <f>'実質公債費比率（分子）の構造'!N$48</f>
        <v>686</v>
      </c>
      <c r="L46" s="136"/>
      <c r="M46" s="136"/>
      <c r="N46" s="136">
        <f>'実質公債費比率（分子）の構造'!O$48</f>
        <v>692</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2661</v>
      </c>
      <c r="C49" s="136"/>
      <c r="D49" s="136"/>
      <c r="E49" s="136">
        <f>'実質公債費比率（分子）の構造'!L$45</f>
        <v>2532</v>
      </c>
      <c r="F49" s="136"/>
      <c r="G49" s="136"/>
      <c r="H49" s="136">
        <f>'実質公債費比率（分子）の構造'!M$45</f>
        <v>2568</v>
      </c>
      <c r="I49" s="136"/>
      <c r="J49" s="136"/>
      <c r="K49" s="136">
        <f>'実質公債費比率（分子）の構造'!N$45</f>
        <v>2488</v>
      </c>
      <c r="L49" s="136"/>
      <c r="M49" s="136"/>
      <c r="N49" s="136">
        <f>'実質公債費比率（分子）の構造'!O$45</f>
        <v>2427</v>
      </c>
      <c r="O49" s="136"/>
      <c r="P49" s="136"/>
    </row>
    <row r="50" spans="1:16">
      <c r="A50" s="136" t="s">
        <v>58</v>
      </c>
      <c r="B50" s="136" t="e">
        <f>NA()</f>
        <v>#N/A</v>
      </c>
      <c r="C50" s="136">
        <f>IF(ISNUMBER('実質公債費比率（分子）の構造'!K$53),'実質公債費比率（分子）の構造'!K$53,NA())</f>
        <v>1391</v>
      </c>
      <c r="D50" s="136" t="e">
        <f>NA()</f>
        <v>#N/A</v>
      </c>
      <c r="E50" s="136" t="e">
        <f>NA()</f>
        <v>#N/A</v>
      </c>
      <c r="F50" s="136">
        <f>IF(ISNUMBER('実質公債費比率（分子）の構造'!L$53),'実質公債費比率（分子）の構造'!L$53,NA())</f>
        <v>1326</v>
      </c>
      <c r="G50" s="136" t="e">
        <f>NA()</f>
        <v>#N/A</v>
      </c>
      <c r="H50" s="136" t="e">
        <f>NA()</f>
        <v>#N/A</v>
      </c>
      <c r="I50" s="136">
        <f>IF(ISNUMBER('実質公債費比率（分子）の構造'!M$53),'実質公債費比率（分子）の構造'!M$53,NA())</f>
        <v>1298</v>
      </c>
      <c r="J50" s="136" t="e">
        <f>NA()</f>
        <v>#N/A</v>
      </c>
      <c r="K50" s="136" t="e">
        <f>NA()</f>
        <v>#N/A</v>
      </c>
      <c r="L50" s="136">
        <f>IF(ISNUMBER('実質公債費比率（分子）の構造'!N$53),'実質公債費比率（分子）の構造'!N$53,NA())</f>
        <v>1193</v>
      </c>
      <c r="M50" s="136" t="e">
        <f>NA()</f>
        <v>#N/A</v>
      </c>
      <c r="N50" s="136" t="e">
        <f>NA()</f>
        <v>#N/A</v>
      </c>
      <c r="O50" s="136">
        <f>IF(ISNUMBER('実質公債費比率（分子）の構造'!O$53),'実質公債費比率（分子）の構造'!O$53,NA())</f>
        <v>1062</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20198</v>
      </c>
      <c r="E56" s="135"/>
      <c r="F56" s="135"/>
      <c r="G56" s="135">
        <f>'将来負担比率（分子）の構造'!J$51</f>
        <v>20454</v>
      </c>
      <c r="H56" s="135"/>
      <c r="I56" s="135"/>
      <c r="J56" s="135">
        <f>'将来負担比率（分子）の構造'!K$51</f>
        <v>20755</v>
      </c>
      <c r="K56" s="135"/>
      <c r="L56" s="135"/>
      <c r="M56" s="135">
        <f>'将来負担比率（分子）の構造'!L$51</f>
        <v>21498</v>
      </c>
      <c r="N56" s="135"/>
      <c r="O56" s="135"/>
      <c r="P56" s="135">
        <f>'将来負担比率（分子）の構造'!M$51</f>
        <v>21219</v>
      </c>
    </row>
    <row r="57" spans="1:16">
      <c r="A57" s="135" t="s">
        <v>34</v>
      </c>
      <c r="B57" s="135"/>
      <c r="C57" s="135"/>
      <c r="D57" s="135">
        <f>'将来負担比率（分子）の構造'!I$50</f>
        <v>171</v>
      </c>
      <c r="E57" s="135"/>
      <c r="F57" s="135"/>
      <c r="G57" s="135">
        <f>'将来負担比率（分子）の構造'!J$50</f>
        <v>150</v>
      </c>
      <c r="H57" s="135"/>
      <c r="I57" s="135"/>
      <c r="J57" s="135">
        <f>'将来負担比率（分子）の構造'!K$50</f>
        <v>151</v>
      </c>
      <c r="K57" s="135"/>
      <c r="L57" s="135"/>
      <c r="M57" s="135">
        <f>'将来負担比率（分子）の構造'!L$50</f>
        <v>134</v>
      </c>
      <c r="N57" s="135"/>
      <c r="O57" s="135"/>
      <c r="P57" s="135">
        <f>'将来負担比率（分子）の構造'!M$50</f>
        <v>102</v>
      </c>
    </row>
    <row r="58" spans="1:16">
      <c r="A58" s="135" t="s">
        <v>33</v>
      </c>
      <c r="B58" s="135"/>
      <c r="C58" s="135"/>
      <c r="D58" s="135">
        <f>'将来負担比率（分子）の構造'!I$49</f>
        <v>5737</v>
      </c>
      <c r="E58" s="135"/>
      <c r="F58" s="135"/>
      <c r="G58" s="135">
        <f>'将来負担比率（分子）の構造'!J$49</f>
        <v>7132</v>
      </c>
      <c r="H58" s="135"/>
      <c r="I58" s="135"/>
      <c r="J58" s="135">
        <f>'将来負担比率（分子）の構造'!K$49</f>
        <v>8398</v>
      </c>
      <c r="K58" s="135"/>
      <c r="L58" s="135"/>
      <c r="M58" s="135">
        <f>'将来負担比率（分子）の構造'!L$49</f>
        <v>9491</v>
      </c>
      <c r="N58" s="135"/>
      <c r="O58" s="135"/>
      <c r="P58" s="135">
        <f>'将来負担比率（分子）の構造'!M$49</f>
        <v>10027</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3498</v>
      </c>
      <c r="C62" s="135"/>
      <c r="D62" s="135"/>
      <c r="E62" s="135">
        <f>'将来負担比率（分子）の構造'!J$45</f>
        <v>3353</v>
      </c>
      <c r="F62" s="135"/>
      <c r="G62" s="135"/>
      <c r="H62" s="135">
        <f>'将来負担比率（分子）の構造'!K$45</f>
        <v>3273</v>
      </c>
      <c r="I62" s="135"/>
      <c r="J62" s="135"/>
      <c r="K62" s="135">
        <f>'将来負担比率（分子）の構造'!L$45</f>
        <v>3084</v>
      </c>
      <c r="L62" s="135"/>
      <c r="M62" s="135"/>
      <c r="N62" s="135">
        <f>'将来負担比率（分子）の構造'!M$45</f>
        <v>2954</v>
      </c>
      <c r="O62" s="135"/>
      <c r="P62" s="135"/>
    </row>
    <row r="63" spans="1:16">
      <c r="A63" s="135" t="s">
        <v>27</v>
      </c>
      <c r="B63" s="135">
        <f>'将来負担比率（分子）の構造'!I$44</f>
        <v>272</v>
      </c>
      <c r="C63" s="135"/>
      <c r="D63" s="135"/>
      <c r="E63" s="135">
        <f>'将来負担比率（分子）の構造'!J$44</f>
        <v>178</v>
      </c>
      <c r="F63" s="135"/>
      <c r="G63" s="135"/>
      <c r="H63" s="135">
        <f>'将来負担比率（分子）の構造'!K$44</f>
        <v>85</v>
      </c>
      <c r="I63" s="135"/>
      <c r="J63" s="135"/>
      <c r="K63" s="135">
        <f>'将来負担比率（分子）の構造'!L$44</f>
        <v>15</v>
      </c>
      <c r="L63" s="135"/>
      <c r="M63" s="135"/>
      <c r="N63" s="135">
        <f>'将来負担比率（分子）の構造'!M$44</f>
        <v>37</v>
      </c>
      <c r="O63" s="135"/>
      <c r="P63" s="135"/>
    </row>
    <row r="64" spans="1:16">
      <c r="A64" s="135" t="s">
        <v>26</v>
      </c>
      <c r="B64" s="135">
        <f>'将来負担比率（分子）の構造'!I$43</f>
        <v>10848</v>
      </c>
      <c r="C64" s="135"/>
      <c r="D64" s="135"/>
      <c r="E64" s="135">
        <f>'将来負担比率（分子）の構造'!J$43</f>
        <v>11237</v>
      </c>
      <c r="F64" s="135"/>
      <c r="G64" s="135"/>
      <c r="H64" s="135">
        <f>'将来負担比率（分子）の構造'!K$43</f>
        <v>11444</v>
      </c>
      <c r="I64" s="135"/>
      <c r="J64" s="135"/>
      <c r="K64" s="135">
        <f>'将来負担比率（分子）の構造'!L$43</f>
        <v>11493</v>
      </c>
      <c r="L64" s="135"/>
      <c r="M64" s="135"/>
      <c r="N64" s="135">
        <f>'将来負担比率（分子）の構造'!M$43</f>
        <v>11219</v>
      </c>
      <c r="O64" s="135"/>
      <c r="P64" s="135"/>
    </row>
    <row r="65" spans="1:16">
      <c r="A65" s="135" t="s">
        <v>25</v>
      </c>
      <c r="B65" s="135">
        <f>'将来負担比率（分子）の構造'!I$42</f>
        <v>307</v>
      </c>
      <c r="C65" s="135"/>
      <c r="D65" s="135"/>
      <c r="E65" s="135">
        <f>'将来負担比率（分子）の構造'!J$42</f>
        <v>230</v>
      </c>
      <c r="F65" s="135"/>
      <c r="G65" s="135"/>
      <c r="H65" s="135">
        <f>'将来負担比率（分子）の構造'!K$42</f>
        <v>169</v>
      </c>
      <c r="I65" s="135"/>
      <c r="J65" s="135"/>
      <c r="K65" s="135">
        <f>'将来負担比率（分子）の構造'!L$42</f>
        <v>118</v>
      </c>
      <c r="L65" s="135"/>
      <c r="M65" s="135"/>
      <c r="N65" s="135">
        <f>'将来負担比率（分子）の構造'!M$42</f>
        <v>76</v>
      </c>
      <c r="O65" s="135"/>
      <c r="P65" s="135"/>
    </row>
    <row r="66" spans="1:16">
      <c r="A66" s="135" t="s">
        <v>24</v>
      </c>
      <c r="B66" s="135">
        <f>'将来負担比率（分子）の構造'!I$41</f>
        <v>17723</v>
      </c>
      <c r="C66" s="135"/>
      <c r="D66" s="135"/>
      <c r="E66" s="135">
        <f>'将来負担比率（分子）の構造'!J$41</f>
        <v>17147</v>
      </c>
      <c r="F66" s="135"/>
      <c r="G66" s="135"/>
      <c r="H66" s="135">
        <f>'将来負担比率（分子）の構造'!K$41</f>
        <v>17358</v>
      </c>
      <c r="I66" s="135"/>
      <c r="J66" s="135"/>
      <c r="K66" s="135">
        <f>'将来負担比率（分子）の構造'!L$41</f>
        <v>17245</v>
      </c>
      <c r="L66" s="135"/>
      <c r="M66" s="135"/>
      <c r="N66" s="135">
        <f>'将来負担比率（分子）の構造'!M$41</f>
        <v>18063</v>
      </c>
      <c r="O66" s="135"/>
      <c r="P66" s="135"/>
    </row>
    <row r="67" spans="1:16">
      <c r="A67" s="135" t="s">
        <v>62</v>
      </c>
      <c r="B67" s="135" t="e">
        <f>NA()</f>
        <v>#N/A</v>
      </c>
      <c r="C67" s="135">
        <f>IF(ISNUMBER('将来負担比率（分子）の構造'!I$52), IF('将来負担比率（分子）の構造'!I$52 &lt; 0, 0, '将来負担比率（分子）の構造'!I$52), NA())</f>
        <v>6543</v>
      </c>
      <c r="D67" s="135" t="e">
        <f>NA()</f>
        <v>#N/A</v>
      </c>
      <c r="E67" s="135" t="e">
        <f>NA()</f>
        <v>#N/A</v>
      </c>
      <c r="F67" s="135">
        <f>IF(ISNUMBER('将来負担比率（分子）の構造'!J$52), IF('将来負担比率（分子）の構造'!J$52 &lt; 0, 0, '将来負担比率（分子）の構造'!J$52), NA())</f>
        <v>4410</v>
      </c>
      <c r="G67" s="135" t="e">
        <f>NA()</f>
        <v>#N/A</v>
      </c>
      <c r="H67" s="135" t="e">
        <f>NA()</f>
        <v>#N/A</v>
      </c>
      <c r="I67" s="135">
        <f>IF(ISNUMBER('将来負担比率（分子）の構造'!K$52), IF('将来負担比率（分子）の構造'!K$52 &lt; 0, 0, '将来負担比率（分子）の構造'!K$52), NA())</f>
        <v>3023</v>
      </c>
      <c r="J67" s="135" t="e">
        <f>NA()</f>
        <v>#N/A</v>
      </c>
      <c r="K67" s="135" t="e">
        <f>NA()</f>
        <v>#N/A</v>
      </c>
      <c r="L67" s="135">
        <f>IF(ISNUMBER('将来負担比率（分子）の構造'!L$52), IF('将来負担比率（分子）の構造'!L$52 &lt; 0, 0, '将来負担比率（分子）の構造'!L$52), NA())</f>
        <v>833</v>
      </c>
      <c r="M67" s="135" t="e">
        <f>NA()</f>
        <v>#N/A</v>
      </c>
      <c r="N67" s="135" t="e">
        <f>NA()</f>
        <v>#N/A</v>
      </c>
      <c r="O67" s="135">
        <f>IF(ISNUMBER('将来負担比率（分子）の構造'!M$52), IF('将来負担比率（分子）の構造'!M$52 &lt; 0, 0, '将来負担比率（分子）の構造'!M$52), NA())</f>
        <v>1001</v>
      </c>
      <c r="P67" s="135" t="e">
        <f>NA()</f>
        <v>#N/A</v>
      </c>
    </row>
  </sheetData>
  <sheetProtection password="CC05"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208</v>
      </c>
      <c r="C5" s="674"/>
      <c r="D5" s="674"/>
      <c r="E5" s="674"/>
      <c r="F5" s="674"/>
      <c r="G5" s="674"/>
      <c r="H5" s="674"/>
      <c r="I5" s="674"/>
      <c r="J5" s="674"/>
      <c r="K5" s="674"/>
      <c r="L5" s="674"/>
      <c r="M5" s="674"/>
      <c r="N5" s="674"/>
      <c r="O5" s="674"/>
      <c r="P5" s="674"/>
      <c r="Q5" s="675"/>
      <c r="R5" s="636">
        <v>3026603</v>
      </c>
      <c r="S5" s="637"/>
      <c r="T5" s="637"/>
      <c r="U5" s="637"/>
      <c r="V5" s="637"/>
      <c r="W5" s="637"/>
      <c r="X5" s="637"/>
      <c r="Y5" s="684"/>
      <c r="Z5" s="697">
        <v>14.4</v>
      </c>
      <c r="AA5" s="697"/>
      <c r="AB5" s="697"/>
      <c r="AC5" s="697"/>
      <c r="AD5" s="698">
        <v>3026603</v>
      </c>
      <c r="AE5" s="698"/>
      <c r="AF5" s="698"/>
      <c r="AG5" s="698"/>
      <c r="AH5" s="698"/>
      <c r="AI5" s="698"/>
      <c r="AJ5" s="698"/>
      <c r="AK5" s="698"/>
      <c r="AL5" s="685">
        <v>25.8</v>
      </c>
      <c r="AM5" s="654"/>
      <c r="AN5" s="654"/>
      <c r="AO5" s="686"/>
      <c r="AP5" s="673" t="s">
        <v>209</v>
      </c>
      <c r="AQ5" s="674"/>
      <c r="AR5" s="674"/>
      <c r="AS5" s="674"/>
      <c r="AT5" s="674"/>
      <c r="AU5" s="674"/>
      <c r="AV5" s="674"/>
      <c r="AW5" s="674"/>
      <c r="AX5" s="674"/>
      <c r="AY5" s="674"/>
      <c r="AZ5" s="674"/>
      <c r="BA5" s="674"/>
      <c r="BB5" s="674"/>
      <c r="BC5" s="674"/>
      <c r="BD5" s="674"/>
      <c r="BE5" s="674"/>
      <c r="BF5" s="675"/>
      <c r="BG5" s="586">
        <v>2947194</v>
      </c>
      <c r="BH5" s="587"/>
      <c r="BI5" s="587"/>
      <c r="BJ5" s="587"/>
      <c r="BK5" s="587"/>
      <c r="BL5" s="587"/>
      <c r="BM5" s="587"/>
      <c r="BN5" s="588"/>
      <c r="BO5" s="639">
        <v>97.4</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c r="B6" s="583" t="s">
        <v>214</v>
      </c>
      <c r="C6" s="584"/>
      <c r="D6" s="584"/>
      <c r="E6" s="584"/>
      <c r="F6" s="584"/>
      <c r="G6" s="584"/>
      <c r="H6" s="584"/>
      <c r="I6" s="584"/>
      <c r="J6" s="584"/>
      <c r="K6" s="584"/>
      <c r="L6" s="584"/>
      <c r="M6" s="584"/>
      <c r="N6" s="584"/>
      <c r="O6" s="584"/>
      <c r="P6" s="584"/>
      <c r="Q6" s="585"/>
      <c r="R6" s="586">
        <v>256781</v>
      </c>
      <c r="S6" s="587"/>
      <c r="T6" s="587"/>
      <c r="U6" s="587"/>
      <c r="V6" s="587"/>
      <c r="W6" s="587"/>
      <c r="X6" s="587"/>
      <c r="Y6" s="588"/>
      <c r="Z6" s="639">
        <v>1.2</v>
      </c>
      <c r="AA6" s="639"/>
      <c r="AB6" s="639"/>
      <c r="AC6" s="639"/>
      <c r="AD6" s="640">
        <v>256781</v>
      </c>
      <c r="AE6" s="640"/>
      <c r="AF6" s="640"/>
      <c r="AG6" s="640"/>
      <c r="AH6" s="640"/>
      <c r="AI6" s="640"/>
      <c r="AJ6" s="640"/>
      <c r="AK6" s="640"/>
      <c r="AL6" s="609">
        <v>2.2000000000000002</v>
      </c>
      <c r="AM6" s="641"/>
      <c r="AN6" s="641"/>
      <c r="AO6" s="642"/>
      <c r="AP6" s="583" t="s">
        <v>215</v>
      </c>
      <c r="AQ6" s="584"/>
      <c r="AR6" s="584"/>
      <c r="AS6" s="584"/>
      <c r="AT6" s="584"/>
      <c r="AU6" s="584"/>
      <c r="AV6" s="584"/>
      <c r="AW6" s="584"/>
      <c r="AX6" s="584"/>
      <c r="AY6" s="584"/>
      <c r="AZ6" s="584"/>
      <c r="BA6" s="584"/>
      <c r="BB6" s="584"/>
      <c r="BC6" s="584"/>
      <c r="BD6" s="584"/>
      <c r="BE6" s="584"/>
      <c r="BF6" s="585"/>
      <c r="BG6" s="586">
        <v>2947194</v>
      </c>
      <c r="BH6" s="587"/>
      <c r="BI6" s="587"/>
      <c r="BJ6" s="587"/>
      <c r="BK6" s="587"/>
      <c r="BL6" s="587"/>
      <c r="BM6" s="587"/>
      <c r="BN6" s="588"/>
      <c r="BO6" s="639">
        <v>97.4</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186558</v>
      </c>
      <c r="CS6" s="587"/>
      <c r="CT6" s="587"/>
      <c r="CU6" s="587"/>
      <c r="CV6" s="587"/>
      <c r="CW6" s="587"/>
      <c r="CX6" s="587"/>
      <c r="CY6" s="588"/>
      <c r="CZ6" s="639">
        <v>0.9</v>
      </c>
      <c r="DA6" s="639"/>
      <c r="DB6" s="639"/>
      <c r="DC6" s="639"/>
      <c r="DD6" s="592" t="s">
        <v>210</v>
      </c>
      <c r="DE6" s="587"/>
      <c r="DF6" s="587"/>
      <c r="DG6" s="587"/>
      <c r="DH6" s="587"/>
      <c r="DI6" s="587"/>
      <c r="DJ6" s="587"/>
      <c r="DK6" s="587"/>
      <c r="DL6" s="587"/>
      <c r="DM6" s="587"/>
      <c r="DN6" s="587"/>
      <c r="DO6" s="587"/>
      <c r="DP6" s="588"/>
      <c r="DQ6" s="592">
        <v>186558</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4011</v>
      </c>
      <c r="S7" s="587"/>
      <c r="T7" s="587"/>
      <c r="U7" s="587"/>
      <c r="V7" s="587"/>
      <c r="W7" s="587"/>
      <c r="X7" s="587"/>
      <c r="Y7" s="588"/>
      <c r="Z7" s="639">
        <v>0</v>
      </c>
      <c r="AA7" s="639"/>
      <c r="AB7" s="639"/>
      <c r="AC7" s="639"/>
      <c r="AD7" s="640">
        <v>4011</v>
      </c>
      <c r="AE7" s="640"/>
      <c r="AF7" s="640"/>
      <c r="AG7" s="640"/>
      <c r="AH7" s="640"/>
      <c r="AI7" s="640"/>
      <c r="AJ7" s="640"/>
      <c r="AK7" s="640"/>
      <c r="AL7" s="609">
        <v>0</v>
      </c>
      <c r="AM7" s="641"/>
      <c r="AN7" s="641"/>
      <c r="AO7" s="642"/>
      <c r="AP7" s="583" t="s">
        <v>218</v>
      </c>
      <c r="AQ7" s="584"/>
      <c r="AR7" s="584"/>
      <c r="AS7" s="584"/>
      <c r="AT7" s="584"/>
      <c r="AU7" s="584"/>
      <c r="AV7" s="584"/>
      <c r="AW7" s="584"/>
      <c r="AX7" s="584"/>
      <c r="AY7" s="584"/>
      <c r="AZ7" s="584"/>
      <c r="BA7" s="584"/>
      <c r="BB7" s="584"/>
      <c r="BC7" s="584"/>
      <c r="BD7" s="584"/>
      <c r="BE7" s="584"/>
      <c r="BF7" s="585"/>
      <c r="BG7" s="586">
        <v>963492</v>
      </c>
      <c r="BH7" s="587"/>
      <c r="BI7" s="587"/>
      <c r="BJ7" s="587"/>
      <c r="BK7" s="587"/>
      <c r="BL7" s="587"/>
      <c r="BM7" s="587"/>
      <c r="BN7" s="588"/>
      <c r="BO7" s="639">
        <v>31.8</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3827511</v>
      </c>
      <c r="CS7" s="587"/>
      <c r="CT7" s="587"/>
      <c r="CU7" s="587"/>
      <c r="CV7" s="587"/>
      <c r="CW7" s="587"/>
      <c r="CX7" s="587"/>
      <c r="CY7" s="588"/>
      <c r="CZ7" s="639">
        <v>18.899999999999999</v>
      </c>
      <c r="DA7" s="639"/>
      <c r="DB7" s="639"/>
      <c r="DC7" s="639"/>
      <c r="DD7" s="592">
        <v>1230671</v>
      </c>
      <c r="DE7" s="587"/>
      <c r="DF7" s="587"/>
      <c r="DG7" s="587"/>
      <c r="DH7" s="587"/>
      <c r="DI7" s="587"/>
      <c r="DJ7" s="587"/>
      <c r="DK7" s="587"/>
      <c r="DL7" s="587"/>
      <c r="DM7" s="587"/>
      <c r="DN7" s="587"/>
      <c r="DO7" s="587"/>
      <c r="DP7" s="588"/>
      <c r="DQ7" s="592">
        <v>1953636</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3938</v>
      </c>
      <c r="S8" s="587"/>
      <c r="T8" s="587"/>
      <c r="U8" s="587"/>
      <c r="V8" s="587"/>
      <c r="W8" s="587"/>
      <c r="X8" s="587"/>
      <c r="Y8" s="588"/>
      <c r="Z8" s="639">
        <v>0</v>
      </c>
      <c r="AA8" s="639"/>
      <c r="AB8" s="639"/>
      <c r="AC8" s="639"/>
      <c r="AD8" s="640">
        <v>3938</v>
      </c>
      <c r="AE8" s="640"/>
      <c r="AF8" s="640"/>
      <c r="AG8" s="640"/>
      <c r="AH8" s="640"/>
      <c r="AI8" s="640"/>
      <c r="AJ8" s="640"/>
      <c r="AK8" s="640"/>
      <c r="AL8" s="609">
        <v>0</v>
      </c>
      <c r="AM8" s="641"/>
      <c r="AN8" s="641"/>
      <c r="AO8" s="642"/>
      <c r="AP8" s="583" t="s">
        <v>221</v>
      </c>
      <c r="AQ8" s="584"/>
      <c r="AR8" s="584"/>
      <c r="AS8" s="584"/>
      <c r="AT8" s="584"/>
      <c r="AU8" s="584"/>
      <c r="AV8" s="584"/>
      <c r="AW8" s="584"/>
      <c r="AX8" s="584"/>
      <c r="AY8" s="584"/>
      <c r="AZ8" s="584"/>
      <c r="BA8" s="584"/>
      <c r="BB8" s="584"/>
      <c r="BC8" s="584"/>
      <c r="BD8" s="584"/>
      <c r="BE8" s="584"/>
      <c r="BF8" s="585"/>
      <c r="BG8" s="586">
        <v>39031</v>
      </c>
      <c r="BH8" s="587"/>
      <c r="BI8" s="587"/>
      <c r="BJ8" s="587"/>
      <c r="BK8" s="587"/>
      <c r="BL8" s="587"/>
      <c r="BM8" s="587"/>
      <c r="BN8" s="588"/>
      <c r="BO8" s="639">
        <v>1.3</v>
      </c>
      <c r="BP8" s="639"/>
      <c r="BQ8" s="639"/>
      <c r="BR8" s="639"/>
      <c r="BS8" s="592" t="s">
        <v>112</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4507181</v>
      </c>
      <c r="CS8" s="587"/>
      <c r="CT8" s="587"/>
      <c r="CU8" s="587"/>
      <c r="CV8" s="587"/>
      <c r="CW8" s="587"/>
      <c r="CX8" s="587"/>
      <c r="CY8" s="588"/>
      <c r="CZ8" s="639">
        <v>22.3</v>
      </c>
      <c r="DA8" s="639"/>
      <c r="DB8" s="639"/>
      <c r="DC8" s="639"/>
      <c r="DD8" s="592">
        <v>195463</v>
      </c>
      <c r="DE8" s="587"/>
      <c r="DF8" s="587"/>
      <c r="DG8" s="587"/>
      <c r="DH8" s="587"/>
      <c r="DI8" s="587"/>
      <c r="DJ8" s="587"/>
      <c r="DK8" s="587"/>
      <c r="DL8" s="587"/>
      <c r="DM8" s="587"/>
      <c r="DN8" s="587"/>
      <c r="DO8" s="587"/>
      <c r="DP8" s="588"/>
      <c r="DQ8" s="592">
        <v>2421582</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5697</v>
      </c>
      <c r="S9" s="587"/>
      <c r="T9" s="587"/>
      <c r="U9" s="587"/>
      <c r="V9" s="587"/>
      <c r="W9" s="587"/>
      <c r="X9" s="587"/>
      <c r="Y9" s="588"/>
      <c r="Z9" s="639">
        <v>0</v>
      </c>
      <c r="AA9" s="639"/>
      <c r="AB9" s="639"/>
      <c r="AC9" s="639"/>
      <c r="AD9" s="640">
        <v>5697</v>
      </c>
      <c r="AE9" s="640"/>
      <c r="AF9" s="640"/>
      <c r="AG9" s="640"/>
      <c r="AH9" s="640"/>
      <c r="AI9" s="640"/>
      <c r="AJ9" s="640"/>
      <c r="AK9" s="640"/>
      <c r="AL9" s="609">
        <v>0</v>
      </c>
      <c r="AM9" s="641"/>
      <c r="AN9" s="641"/>
      <c r="AO9" s="642"/>
      <c r="AP9" s="583" t="s">
        <v>224</v>
      </c>
      <c r="AQ9" s="584"/>
      <c r="AR9" s="584"/>
      <c r="AS9" s="584"/>
      <c r="AT9" s="584"/>
      <c r="AU9" s="584"/>
      <c r="AV9" s="584"/>
      <c r="AW9" s="584"/>
      <c r="AX9" s="584"/>
      <c r="AY9" s="584"/>
      <c r="AZ9" s="584"/>
      <c r="BA9" s="584"/>
      <c r="BB9" s="584"/>
      <c r="BC9" s="584"/>
      <c r="BD9" s="584"/>
      <c r="BE9" s="584"/>
      <c r="BF9" s="585"/>
      <c r="BG9" s="586">
        <v>733944</v>
      </c>
      <c r="BH9" s="587"/>
      <c r="BI9" s="587"/>
      <c r="BJ9" s="587"/>
      <c r="BK9" s="587"/>
      <c r="BL9" s="587"/>
      <c r="BM9" s="587"/>
      <c r="BN9" s="588"/>
      <c r="BO9" s="639">
        <v>24.2</v>
      </c>
      <c r="BP9" s="639"/>
      <c r="BQ9" s="639"/>
      <c r="BR9" s="639"/>
      <c r="BS9" s="592" t="s">
        <v>112</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1304623</v>
      </c>
      <c r="CS9" s="587"/>
      <c r="CT9" s="587"/>
      <c r="CU9" s="587"/>
      <c r="CV9" s="587"/>
      <c r="CW9" s="587"/>
      <c r="CX9" s="587"/>
      <c r="CY9" s="588"/>
      <c r="CZ9" s="639">
        <v>6.4</v>
      </c>
      <c r="DA9" s="639"/>
      <c r="DB9" s="639"/>
      <c r="DC9" s="639"/>
      <c r="DD9" s="592">
        <v>3165</v>
      </c>
      <c r="DE9" s="587"/>
      <c r="DF9" s="587"/>
      <c r="DG9" s="587"/>
      <c r="DH9" s="587"/>
      <c r="DI9" s="587"/>
      <c r="DJ9" s="587"/>
      <c r="DK9" s="587"/>
      <c r="DL9" s="587"/>
      <c r="DM9" s="587"/>
      <c r="DN9" s="587"/>
      <c r="DO9" s="587"/>
      <c r="DP9" s="588"/>
      <c r="DQ9" s="592">
        <v>1198521</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246332</v>
      </c>
      <c r="S10" s="587"/>
      <c r="T10" s="587"/>
      <c r="U10" s="587"/>
      <c r="V10" s="587"/>
      <c r="W10" s="587"/>
      <c r="X10" s="587"/>
      <c r="Y10" s="588"/>
      <c r="Z10" s="639">
        <v>1.2</v>
      </c>
      <c r="AA10" s="639"/>
      <c r="AB10" s="639"/>
      <c r="AC10" s="639"/>
      <c r="AD10" s="640">
        <v>246332</v>
      </c>
      <c r="AE10" s="640"/>
      <c r="AF10" s="640"/>
      <c r="AG10" s="640"/>
      <c r="AH10" s="640"/>
      <c r="AI10" s="640"/>
      <c r="AJ10" s="640"/>
      <c r="AK10" s="640"/>
      <c r="AL10" s="609">
        <v>2.1</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99648</v>
      </c>
      <c r="BH10" s="587"/>
      <c r="BI10" s="587"/>
      <c r="BJ10" s="587"/>
      <c r="BK10" s="587"/>
      <c r="BL10" s="587"/>
      <c r="BM10" s="587"/>
      <c r="BN10" s="588"/>
      <c r="BO10" s="639">
        <v>3.3</v>
      </c>
      <c r="BP10" s="639"/>
      <c r="BQ10" s="639"/>
      <c r="BR10" s="639"/>
      <c r="BS10" s="592" t="s">
        <v>112</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123868</v>
      </c>
      <c r="CS10" s="587"/>
      <c r="CT10" s="587"/>
      <c r="CU10" s="587"/>
      <c r="CV10" s="587"/>
      <c r="CW10" s="587"/>
      <c r="CX10" s="587"/>
      <c r="CY10" s="588"/>
      <c r="CZ10" s="639">
        <v>0.6</v>
      </c>
      <c r="DA10" s="639"/>
      <c r="DB10" s="639"/>
      <c r="DC10" s="639"/>
      <c r="DD10" s="592" t="s">
        <v>112</v>
      </c>
      <c r="DE10" s="587"/>
      <c r="DF10" s="587"/>
      <c r="DG10" s="587"/>
      <c r="DH10" s="587"/>
      <c r="DI10" s="587"/>
      <c r="DJ10" s="587"/>
      <c r="DK10" s="587"/>
      <c r="DL10" s="587"/>
      <c r="DM10" s="587"/>
      <c r="DN10" s="587"/>
      <c r="DO10" s="587"/>
      <c r="DP10" s="588"/>
      <c r="DQ10" s="592">
        <v>3888</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v>21393</v>
      </c>
      <c r="S11" s="587"/>
      <c r="T11" s="587"/>
      <c r="U11" s="587"/>
      <c r="V11" s="587"/>
      <c r="W11" s="587"/>
      <c r="X11" s="587"/>
      <c r="Y11" s="588"/>
      <c r="Z11" s="639">
        <v>0.1</v>
      </c>
      <c r="AA11" s="639"/>
      <c r="AB11" s="639"/>
      <c r="AC11" s="639"/>
      <c r="AD11" s="640">
        <v>21393</v>
      </c>
      <c r="AE11" s="640"/>
      <c r="AF11" s="640"/>
      <c r="AG11" s="640"/>
      <c r="AH11" s="640"/>
      <c r="AI11" s="640"/>
      <c r="AJ11" s="640"/>
      <c r="AK11" s="640"/>
      <c r="AL11" s="609">
        <v>0.2</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90869</v>
      </c>
      <c r="BH11" s="587"/>
      <c r="BI11" s="587"/>
      <c r="BJ11" s="587"/>
      <c r="BK11" s="587"/>
      <c r="BL11" s="587"/>
      <c r="BM11" s="587"/>
      <c r="BN11" s="588"/>
      <c r="BO11" s="639">
        <v>3</v>
      </c>
      <c r="BP11" s="639"/>
      <c r="BQ11" s="639"/>
      <c r="BR11" s="639"/>
      <c r="BS11" s="592" t="s">
        <v>112</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1209930</v>
      </c>
      <c r="CS11" s="587"/>
      <c r="CT11" s="587"/>
      <c r="CU11" s="587"/>
      <c r="CV11" s="587"/>
      <c r="CW11" s="587"/>
      <c r="CX11" s="587"/>
      <c r="CY11" s="588"/>
      <c r="CZ11" s="639">
        <v>6</v>
      </c>
      <c r="DA11" s="639"/>
      <c r="DB11" s="639"/>
      <c r="DC11" s="639"/>
      <c r="DD11" s="592">
        <v>91869</v>
      </c>
      <c r="DE11" s="587"/>
      <c r="DF11" s="587"/>
      <c r="DG11" s="587"/>
      <c r="DH11" s="587"/>
      <c r="DI11" s="587"/>
      <c r="DJ11" s="587"/>
      <c r="DK11" s="587"/>
      <c r="DL11" s="587"/>
      <c r="DM11" s="587"/>
      <c r="DN11" s="587"/>
      <c r="DO11" s="587"/>
      <c r="DP11" s="588"/>
      <c r="DQ11" s="592">
        <v>983576</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1702274</v>
      </c>
      <c r="BH12" s="587"/>
      <c r="BI12" s="587"/>
      <c r="BJ12" s="587"/>
      <c r="BK12" s="587"/>
      <c r="BL12" s="587"/>
      <c r="BM12" s="587"/>
      <c r="BN12" s="588"/>
      <c r="BO12" s="639">
        <v>56.2</v>
      </c>
      <c r="BP12" s="639"/>
      <c r="BQ12" s="639"/>
      <c r="BR12" s="639"/>
      <c r="BS12" s="592" t="s">
        <v>112</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667801</v>
      </c>
      <c r="CS12" s="587"/>
      <c r="CT12" s="587"/>
      <c r="CU12" s="587"/>
      <c r="CV12" s="587"/>
      <c r="CW12" s="587"/>
      <c r="CX12" s="587"/>
      <c r="CY12" s="588"/>
      <c r="CZ12" s="639">
        <v>3.3</v>
      </c>
      <c r="DA12" s="639"/>
      <c r="DB12" s="639"/>
      <c r="DC12" s="639"/>
      <c r="DD12" s="592">
        <v>115471</v>
      </c>
      <c r="DE12" s="587"/>
      <c r="DF12" s="587"/>
      <c r="DG12" s="587"/>
      <c r="DH12" s="587"/>
      <c r="DI12" s="587"/>
      <c r="DJ12" s="587"/>
      <c r="DK12" s="587"/>
      <c r="DL12" s="587"/>
      <c r="DM12" s="587"/>
      <c r="DN12" s="587"/>
      <c r="DO12" s="587"/>
      <c r="DP12" s="588"/>
      <c r="DQ12" s="592">
        <v>373680</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57871</v>
      </c>
      <c r="S13" s="587"/>
      <c r="T13" s="587"/>
      <c r="U13" s="587"/>
      <c r="V13" s="587"/>
      <c r="W13" s="587"/>
      <c r="X13" s="587"/>
      <c r="Y13" s="588"/>
      <c r="Z13" s="639">
        <v>0.3</v>
      </c>
      <c r="AA13" s="639"/>
      <c r="AB13" s="639"/>
      <c r="AC13" s="639"/>
      <c r="AD13" s="640">
        <v>57871</v>
      </c>
      <c r="AE13" s="640"/>
      <c r="AF13" s="640"/>
      <c r="AG13" s="640"/>
      <c r="AH13" s="640"/>
      <c r="AI13" s="640"/>
      <c r="AJ13" s="640"/>
      <c r="AK13" s="640"/>
      <c r="AL13" s="609">
        <v>0.5</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1585523</v>
      </c>
      <c r="BH13" s="587"/>
      <c r="BI13" s="587"/>
      <c r="BJ13" s="587"/>
      <c r="BK13" s="587"/>
      <c r="BL13" s="587"/>
      <c r="BM13" s="587"/>
      <c r="BN13" s="588"/>
      <c r="BO13" s="639">
        <v>52.4</v>
      </c>
      <c r="BP13" s="639"/>
      <c r="BQ13" s="639"/>
      <c r="BR13" s="639"/>
      <c r="BS13" s="592" t="s">
        <v>112</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1975434</v>
      </c>
      <c r="CS13" s="587"/>
      <c r="CT13" s="587"/>
      <c r="CU13" s="587"/>
      <c r="CV13" s="587"/>
      <c r="CW13" s="587"/>
      <c r="CX13" s="587"/>
      <c r="CY13" s="588"/>
      <c r="CZ13" s="639">
        <v>9.8000000000000007</v>
      </c>
      <c r="DA13" s="639"/>
      <c r="DB13" s="639"/>
      <c r="DC13" s="639"/>
      <c r="DD13" s="592">
        <v>999010</v>
      </c>
      <c r="DE13" s="587"/>
      <c r="DF13" s="587"/>
      <c r="DG13" s="587"/>
      <c r="DH13" s="587"/>
      <c r="DI13" s="587"/>
      <c r="DJ13" s="587"/>
      <c r="DK13" s="587"/>
      <c r="DL13" s="587"/>
      <c r="DM13" s="587"/>
      <c r="DN13" s="587"/>
      <c r="DO13" s="587"/>
      <c r="DP13" s="588"/>
      <c r="DQ13" s="592">
        <v>1136816</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74416</v>
      </c>
      <c r="BH14" s="587"/>
      <c r="BI14" s="587"/>
      <c r="BJ14" s="587"/>
      <c r="BK14" s="587"/>
      <c r="BL14" s="587"/>
      <c r="BM14" s="587"/>
      <c r="BN14" s="588"/>
      <c r="BO14" s="639">
        <v>2.5</v>
      </c>
      <c r="BP14" s="639"/>
      <c r="BQ14" s="639"/>
      <c r="BR14" s="639"/>
      <c r="BS14" s="592" t="s">
        <v>112</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704364</v>
      </c>
      <c r="CS14" s="587"/>
      <c r="CT14" s="587"/>
      <c r="CU14" s="587"/>
      <c r="CV14" s="587"/>
      <c r="CW14" s="587"/>
      <c r="CX14" s="587"/>
      <c r="CY14" s="588"/>
      <c r="CZ14" s="639">
        <v>3.5</v>
      </c>
      <c r="DA14" s="639"/>
      <c r="DB14" s="639"/>
      <c r="DC14" s="639"/>
      <c r="DD14" s="592">
        <v>62865</v>
      </c>
      <c r="DE14" s="587"/>
      <c r="DF14" s="587"/>
      <c r="DG14" s="587"/>
      <c r="DH14" s="587"/>
      <c r="DI14" s="587"/>
      <c r="DJ14" s="587"/>
      <c r="DK14" s="587"/>
      <c r="DL14" s="587"/>
      <c r="DM14" s="587"/>
      <c r="DN14" s="587"/>
      <c r="DO14" s="587"/>
      <c r="DP14" s="588"/>
      <c r="DQ14" s="592">
        <v>648619</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6356</v>
      </c>
      <c r="S15" s="587"/>
      <c r="T15" s="587"/>
      <c r="U15" s="587"/>
      <c r="V15" s="587"/>
      <c r="W15" s="587"/>
      <c r="X15" s="587"/>
      <c r="Y15" s="588"/>
      <c r="Z15" s="639">
        <v>0</v>
      </c>
      <c r="AA15" s="639"/>
      <c r="AB15" s="639"/>
      <c r="AC15" s="639"/>
      <c r="AD15" s="640">
        <v>6356</v>
      </c>
      <c r="AE15" s="640"/>
      <c r="AF15" s="640"/>
      <c r="AG15" s="640"/>
      <c r="AH15" s="640"/>
      <c r="AI15" s="640"/>
      <c r="AJ15" s="640"/>
      <c r="AK15" s="640"/>
      <c r="AL15" s="609">
        <v>0.1</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207012</v>
      </c>
      <c r="BH15" s="587"/>
      <c r="BI15" s="587"/>
      <c r="BJ15" s="587"/>
      <c r="BK15" s="587"/>
      <c r="BL15" s="587"/>
      <c r="BM15" s="587"/>
      <c r="BN15" s="588"/>
      <c r="BO15" s="639">
        <v>6.8</v>
      </c>
      <c r="BP15" s="639"/>
      <c r="BQ15" s="639"/>
      <c r="BR15" s="639"/>
      <c r="BS15" s="592" t="s">
        <v>112</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1516437</v>
      </c>
      <c r="CS15" s="587"/>
      <c r="CT15" s="587"/>
      <c r="CU15" s="587"/>
      <c r="CV15" s="587"/>
      <c r="CW15" s="587"/>
      <c r="CX15" s="587"/>
      <c r="CY15" s="588"/>
      <c r="CZ15" s="639">
        <v>7.5</v>
      </c>
      <c r="DA15" s="639"/>
      <c r="DB15" s="639"/>
      <c r="DC15" s="639"/>
      <c r="DD15" s="592">
        <v>220722</v>
      </c>
      <c r="DE15" s="587"/>
      <c r="DF15" s="587"/>
      <c r="DG15" s="587"/>
      <c r="DH15" s="587"/>
      <c r="DI15" s="587"/>
      <c r="DJ15" s="587"/>
      <c r="DK15" s="587"/>
      <c r="DL15" s="587"/>
      <c r="DM15" s="587"/>
      <c r="DN15" s="587"/>
      <c r="DO15" s="587"/>
      <c r="DP15" s="588"/>
      <c r="DQ15" s="592">
        <v>1269540</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v>8720015</v>
      </c>
      <c r="S16" s="587"/>
      <c r="T16" s="587"/>
      <c r="U16" s="587"/>
      <c r="V16" s="587"/>
      <c r="W16" s="587"/>
      <c r="X16" s="587"/>
      <c r="Y16" s="588"/>
      <c r="Z16" s="639">
        <v>41.4</v>
      </c>
      <c r="AA16" s="639"/>
      <c r="AB16" s="639"/>
      <c r="AC16" s="639"/>
      <c r="AD16" s="640">
        <v>8043710</v>
      </c>
      <c r="AE16" s="640"/>
      <c r="AF16" s="640"/>
      <c r="AG16" s="640"/>
      <c r="AH16" s="640"/>
      <c r="AI16" s="640"/>
      <c r="AJ16" s="640"/>
      <c r="AK16" s="640"/>
      <c r="AL16" s="609">
        <v>68.599999999999994</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1767445</v>
      </c>
      <c r="CS16" s="587"/>
      <c r="CT16" s="587"/>
      <c r="CU16" s="587"/>
      <c r="CV16" s="587"/>
      <c r="CW16" s="587"/>
      <c r="CX16" s="587"/>
      <c r="CY16" s="588"/>
      <c r="CZ16" s="639">
        <v>8.6999999999999993</v>
      </c>
      <c r="DA16" s="639"/>
      <c r="DB16" s="639"/>
      <c r="DC16" s="639"/>
      <c r="DD16" s="592" t="s">
        <v>112</v>
      </c>
      <c r="DE16" s="587"/>
      <c r="DF16" s="587"/>
      <c r="DG16" s="587"/>
      <c r="DH16" s="587"/>
      <c r="DI16" s="587"/>
      <c r="DJ16" s="587"/>
      <c r="DK16" s="587"/>
      <c r="DL16" s="587"/>
      <c r="DM16" s="587"/>
      <c r="DN16" s="587"/>
      <c r="DO16" s="587"/>
      <c r="DP16" s="588"/>
      <c r="DQ16" s="592">
        <v>351000</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v>8043710</v>
      </c>
      <c r="S17" s="587"/>
      <c r="T17" s="587"/>
      <c r="U17" s="587"/>
      <c r="V17" s="587"/>
      <c r="W17" s="587"/>
      <c r="X17" s="587"/>
      <c r="Y17" s="588"/>
      <c r="Z17" s="639">
        <v>38.200000000000003</v>
      </c>
      <c r="AA17" s="639"/>
      <c r="AB17" s="639"/>
      <c r="AC17" s="639"/>
      <c r="AD17" s="640">
        <v>8043710</v>
      </c>
      <c r="AE17" s="640"/>
      <c r="AF17" s="640"/>
      <c r="AG17" s="640"/>
      <c r="AH17" s="640"/>
      <c r="AI17" s="640"/>
      <c r="AJ17" s="640"/>
      <c r="AK17" s="640"/>
      <c r="AL17" s="609">
        <v>68.599999999999994</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2442591</v>
      </c>
      <c r="CS17" s="587"/>
      <c r="CT17" s="587"/>
      <c r="CU17" s="587"/>
      <c r="CV17" s="587"/>
      <c r="CW17" s="587"/>
      <c r="CX17" s="587"/>
      <c r="CY17" s="588"/>
      <c r="CZ17" s="639">
        <v>12.1</v>
      </c>
      <c r="DA17" s="639"/>
      <c r="DB17" s="639"/>
      <c r="DC17" s="639"/>
      <c r="DD17" s="592" t="s">
        <v>112</v>
      </c>
      <c r="DE17" s="587"/>
      <c r="DF17" s="587"/>
      <c r="DG17" s="587"/>
      <c r="DH17" s="587"/>
      <c r="DI17" s="587"/>
      <c r="DJ17" s="587"/>
      <c r="DK17" s="587"/>
      <c r="DL17" s="587"/>
      <c r="DM17" s="587"/>
      <c r="DN17" s="587"/>
      <c r="DO17" s="587"/>
      <c r="DP17" s="588"/>
      <c r="DQ17" s="592">
        <v>2416927</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v>616303</v>
      </c>
      <c r="S18" s="587"/>
      <c r="T18" s="587"/>
      <c r="U18" s="587"/>
      <c r="V18" s="587"/>
      <c r="W18" s="587"/>
      <c r="X18" s="587"/>
      <c r="Y18" s="588"/>
      <c r="Z18" s="639">
        <v>2.9</v>
      </c>
      <c r="AA18" s="639"/>
      <c r="AB18" s="639"/>
      <c r="AC18" s="639"/>
      <c r="AD18" s="640" t="s">
        <v>112</v>
      </c>
      <c r="AE18" s="640"/>
      <c r="AF18" s="640"/>
      <c r="AG18" s="640"/>
      <c r="AH18" s="640"/>
      <c r="AI18" s="640"/>
      <c r="AJ18" s="640"/>
      <c r="AK18" s="640"/>
      <c r="AL18" s="609" t="s">
        <v>112</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v>60002</v>
      </c>
      <c r="S19" s="587"/>
      <c r="T19" s="587"/>
      <c r="U19" s="587"/>
      <c r="V19" s="587"/>
      <c r="W19" s="587"/>
      <c r="X19" s="587"/>
      <c r="Y19" s="588"/>
      <c r="Z19" s="639">
        <v>0.3</v>
      </c>
      <c r="AA19" s="639"/>
      <c r="AB19" s="639"/>
      <c r="AC19" s="639"/>
      <c r="AD19" s="640" t="s">
        <v>112</v>
      </c>
      <c r="AE19" s="640"/>
      <c r="AF19" s="640"/>
      <c r="AG19" s="640"/>
      <c r="AH19" s="640"/>
      <c r="AI19" s="640"/>
      <c r="AJ19" s="640"/>
      <c r="AK19" s="640"/>
      <c r="AL19" s="609" t="s">
        <v>112</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79409</v>
      </c>
      <c r="BH19" s="587"/>
      <c r="BI19" s="587"/>
      <c r="BJ19" s="587"/>
      <c r="BK19" s="587"/>
      <c r="BL19" s="587"/>
      <c r="BM19" s="587"/>
      <c r="BN19" s="588"/>
      <c r="BO19" s="639">
        <v>2.6</v>
      </c>
      <c r="BP19" s="639"/>
      <c r="BQ19" s="639"/>
      <c r="BR19" s="639"/>
      <c r="BS19" s="592" t="s">
        <v>112</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12348997</v>
      </c>
      <c r="S20" s="587"/>
      <c r="T20" s="587"/>
      <c r="U20" s="587"/>
      <c r="V20" s="587"/>
      <c r="W20" s="587"/>
      <c r="X20" s="587"/>
      <c r="Y20" s="588"/>
      <c r="Z20" s="639">
        <v>58.6</v>
      </c>
      <c r="AA20" s="639"/>
      <c r="AB20" s="639"/>
      <c r="AC20" s="639"/>
      <c r="AD20" s="640">
        <v>11672692</v>
      </c>
      <c r="AE20" s="640"/>
      <c r="AF20" s="640"/>
      <c r="AG20" s="640"/>
      <c r="AH20" s="640"/>
      <c r="AI20" s="640"/>
      <c r="AJ20" s="640"/>
      <c r="AK20" s="640"/>
      <c r="AL20" s="609">
        <v>99.5</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79409</v>
      </c>
      <c r="BH20" s="587"/>
      <c r="BI20" s="587"/>
      <c r="BJ20" s="587"/>
      <c r="BK20" s="587"/>
      <c r="BL20" s="587"/>
      <c r="BM20" s="587"/>
      <c r="BN20" s="588"/>
      <c r="BO20" s="639">
        <v>2.6</v>
      </c>
      <c r="BP20" s="639"/>
      <c r="BQ20" s="639"/>
      <c r="BR20" s="639"/>
      <c r="BS20" s="592" t="s">
        <v>112</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20233743</v>
      </c>
      <c r="CS20" s="587"/>
      <c r="CT20" s="587"/>
      <c r="CU20" s="587"/>
      <c r="CV20" s="587"/>
      <c r="CW20" s="587"/>
      <c r="CX20" s="587"/>
      <c r="CY20" s="588"/>
      <c r="CZ20" s="639">
        <v>100</v>
      </c>
      <c r="DA20" s="639"/>
      <c r="DB20" s="639"/>
      <c r="DC20" s="639"/>
      <c r="DD20" s="592">
        <v>2919236</v>
      </c>
      <c r="DE20" s="587"/>
      <c r="DF20" s="587"/>
      <c r="DG20" s="587"/>
      <c r="DH20" s="587"/>
      <c r="DI20" s="587"/>
      <c r="DJ20" s="587"/>
      <c r="DK20" s="587"/>
      <c r="DL20" s="587"/>
      <c r="DM20" s="587"/>
      <c r="DN20" s="587"/>
      <c r="DO20" s="587"/>
      <c r="DP20" s="588"/>
      <c r="DQ20" s="592">
        <v>12944343</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5863</v>
      </c>
      <c r="S21" s="587"/>
      <c r="T21" s="587"/>
      <c r="U21" s="587"/>
      <c r="V21" s="587"/>
      <c r="W21" s="587"/>
      <c r="X21" s="587"/>
      <c r="Y21" s="588"/>
      <c r="Z21" s="639">
        <v>0</v>
      </c>
      <c r="AA21" s="639"/>
      <c r="AB21" s="639"/>
      <c r="AC21" s="639"/>
      <c r="AD21" s="640">
        <v>5863</v>
      </c>
      <c r="AE21" s="640"/>
      <c r="AF21" s="640"/>
      <c r="AG21" s="640"/>
      <c r="AH21" s="640"/>
      <c r="AI21" s="640"/>
      <c r="AJ21" s="640"/>
      <c r="AK21" s="640"/>
      <c r="AL21" s="609">
        <v>0.1</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v>79409</v>
      </c>
      <c r="BH21" s="587"/>
      <c r="BI21" s="587"/>
      <c r="BJ21" s="587"/>
      <c r="BK21" s="587"/>
      <c r="BL21" s="587"/>
      <c r="BM21" s="587"/>
      <c r="BN21" s="588"/>
      <c r="BO21" s="639">
        <v>2.6</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47458</v>
      </c>
      <c r="S22" s="587"/>
      <c r="T22" s="587"/>
      <c r="U22" s="587"/>
      <c r="V22" s="587"/>
      <c r="W22" s="587"/>
      <c r="X22" s="587"/>
      <c r="Y22" s="588"/>
      <c r="Z22" s="639">
        <v>0.2</v>
      </c>
      <c r="AA22" s="639"/>
      <c r="AB22" s="639"/>
      <c r="AC22" s="639"/>
      <c r="AD22" s="640" t="s">
        <v>112</v>
      </c>
      <c r="AE22" s="640"/>
      <c r="AF22" s="640"/>
      <c r="AG22" s="640"/>
      <c r="AH22" s="640"/>
      <c r="AI22" s="640"/>
      <c r="AJ22" s="640"/>
      <c r="AK22" s="640"/>
      <c r="AL22" s="609" t="s">
        <v>112</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170987</v>
      </c>
      <c r="S23" s="587"/>
      <c r="T23" s="587"/>
      <c r="U23" s="587"/>
      <c r="V23" s="587"/>
      <c r="W23" s="587"/>
      <c r="X23" s="587"/>
      <c r="Y23" s="588"/>
      <c r="Z23" s="639">
        <v>0.8</v>
      </c>
      <c r="AA23" s="639"/>
      <c r="AB23" s="639"/>
      <c r="AC23" s="639"/>
      <c r="AD23" s="640" t="s">
        <v>112</v>
      </c>
      <c r="AE23" s="640"/>
      <c r="AF23" s="640"/>
      <c r="AG23" s="640"/>
      <c r="AH23" s="640"/>
      <c r="AI23" s="640"/>
      <c r="AJ23" s="640"/>
      <c r="AK23" s="640"/>
      <c r="AL23" s="609" t="s">
        <v>112</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45385</v>
      </c>
      <c r="S24" s="587"/>
      <c r="T24" s="587"/>
      <c r="U24" s="587"/>
      <c r="V24" s="587"/>
      <c r="W24" s="587"/>
      <c r="X24" s="587"/>
      <c r="Y24" s="588"/>
      <c r="Z24" s="639">
        <v>0.2</v>
      </c>
      <c r="AA24" s="639"/>
      <c r="AB24" s="639"/>
      <c r="AC24" s="639"/>
      <c r="AD24" s="640" t="s">
        <v>112</v>
      </c>
      <c r="AE24" s="640"/>
      <c r="AF24" s="640"/>
      <c r="AG24" s="640"/>
      <c r="AH24" s="640"/>
      <c r="AI24" s="640"/>
      <c r="AJ24" s="640"/>
      <c r="AK24" s="640"/>
      <c r="AL24" s="609" t="s">
        <v>112</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7231770</v>
      </c>
      <c r="CS24" s="637"/>
      <c r="CT24" s="637"/>
      <c r="CU24" s="637"/>
      <c r="CV24" s="637"/>
      <c r="CW24" s="637"/>
      <c r="CX24" s="637"/>
      <c r="CY24" s="684"/>
      <c r="CZ24" s="688">
        <v>35.700000000000003</v>
      </c>
      <c r="DA24" s="689"/>
      <c r="DB24" s="689"/>
      <c r="DC24" s="690"/>
      <c r="DD24" s="683">
        <v>5570226</v>
      </c>
      <c r="DE24" s="637"/>
      <c r="DF24" s="637"/>
      <c r="DG24" s="637"/>
      <c r="DH24" s="637"/>
      <c r="DI24" s="637"/>
      <c r="DJ24" s="637"/>
      <c r="DK24" s="684"/>
      <c r="DL24" s="683">
        <v>5528211</v>
      </c>
      <c r="DM24" s="637"/>
      <c r="DN24" s="637"/>
      <c r="DO24" s="637"/>
      <c r="DP24" s="637"/>
      <c r="DQ24" s="637"/>
      <c r="DR24" s="637"/>
      <c r="DS24" s="637"/>
      <c r="DT24" s="637"/>
      <c r="DU24" s="637"/>
      <c r="DV24" s="684"/>
      <c r="DW24" s="685">
        <v>44.5</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2775071</v>
      </c>
      <c r="S25" s="587"/>
      <c r="T25" s="587"/>
      <c r="U25" s="587"/>
      <c r="V25" s="587"/>
      <c r="W25" s="587"/>
      <c r="X25" s="587"/>
      <c r="Y25" s="588"/>
      <c r="Z25" s="639">
        <v>13.2</v>
      </c>
      <c r="AA25" s="639"/>
      <c r="AB25" s="639"/>
      <c r="AC25" s="639"/>
      <c r="AD25" s="640" t="s">
        <v>112</v>
      </c>
      <c r="AE25" s="640"/>
      <c r="AF25" s="640"/>
      <c r="AG25" s="640"/>
      <c r="AH25" s="640"/>
      <c r="AI25" s="640"/>
      <c r="AJ25" s="640"/>
      <c r="AK25" s="640"/>
      <c r="AL25" s="609" t="s">
        <v>112</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2672845</v>
      </c>
      <c r="CS25" s="605"/>
      <c r="CT25" s="605"/>
      <c r="CU25" s="605"/>
      <c r="CV25" s="605"/>
      <c r="CW25" s="605"/>
      <c r="CX25" s="605"/>
      <c r="CY25" s="606"/>
      <c r="CZ25" s="589">
        <v>13.2</v>
      </c>
      <c r="DA25" s="607"/>
      <c r="DB25" s="607"/>
      <c r="DC25" s="608"/>
      <c r="DD25" s="592">
        <v>2526454</v>
      </c>
      <c r="DE25" s="605"/>
      <c r="DF25" s="605"/>
      <c r="DG25" s="605"/>
      <c r="DH25" s="605"/>
      <c r="DI25" s="605"/>
      <c r="DJ25" s="605"/>
      <c r="DK25" s="606"/>
      <c r="DL25" s="592">
        <v>2500069</v>
      </c>
      <c r="DM25" s="605"/>
      <c r="DN25" s="605"/>
      <c r="DO25" s="605"/>
      <c r="DP25" s="605"/>
      <c r="DQ25" s="605"/>
      <c r="DR25" s="605"/>
      <c r="DS25" s="605"/>
      <c r="DT25" s="605"/>
      <c r="DU25" s="605"/>
      <c r="DV25" s="606"/>
      <c r="DW25" s="609">
        <v>20.100000000000001</v>
      </c>
      <c r="DX25" s="610"/>
      <c r="DY25" s="610"/>
      <c r="DZ25" s="610"/>
      <c r="EA25" s="610"/>
      <c r="EB25" s="610"/>
      <c r="EC25" s="611"/>
    </row>
    <row r="26" spans="2:133" ht="11.25" customHeight="1">
      <c r="B26" s="680" t="s">
        <v>277</v>
      </c>
      <c r="C26" s="681"/>
      <c r="D26" s="681"/>
      <c r="E26" s="681"/>
      <c r="F26" s="681"/>
      <c r="G26" s="681"/>
      <c r="H26" s="681"/>
      <c r="I26" s="681"/>
      <c r="J26" s="681"/>
      <c r="K26" s="681"/>
      <c r="L26" s="681"/>
      <c r="M26" s="681"/>
      <c r="N26" s="681"/>
      <c r="O26" s="681"/>
      <c r="P26" s="681"/>
      <c r="Q26" s="682"/>
      <c r="R26" s="586">
        <v>1066</v>
      </c>
      <c r="S26" s="587"/>
      <c r="T26" s="587"/>
      <c r="U26" s="587"/>
      <c r="V26" s="587"/>
      <c r="W26" s="587"/>
      <c r="X26" s="587"/>
      <c r="Y26" s="588"/>
      <c r="Z26" s="639">
        <v>0</v>
      </c>
      <c r="AA26" s="639"/>
      <c r="AB26" s="639"/>
      <c r="AC26" s="639"/>
      <c r="AD26" s="640">
        <v>1066</v>
      </c>
      <c r="AE26" s="640"/>
      <c r="AF26" s="640"/>
      <c r="AG26" s="640"/>
      <c r="AH26" s="640"/>
      <c r="AI26" s="640"/>
      <c r="AJ26" s="640"/>
      <c r="AK26" s="640"/>
      <c r="AL26" s="609">
        <v>0</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1608890</v>
      </c>
      <c r="CS26" s="587"/>
      <c r="CT26" s="587"/>
      <c r="CU26" s="587"/>
      <c r="CV26" s="587"/>
      <c r="CW26" s="587"/>
      <c r="CX26" s="587"/>
      <c r="CY26" s="588"/>
      <c r="CZ26" s="589">
        <v>8</v>
      </c>
      <c r="DA26" s="607"/>
      <c r="DB26" s="607"/>
      <c r="DC26" s="608"/>
      <c r="DD26" s="592">
        <v>1564061</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1222433</v>
      </c>
      <c r="S27" s="587"/>
      <c r="T27" s="587"/>
      <c r="U27" s="587"/>
      <c r="V27" s="587"/>
      <c r="W27" s="587"/>
      <c r="X27" s="587"/>
      <c r="Y27" s="588"/>
      <c r="Z27" s="639">
        <v>5.8</v>
      </c>
      <c r="AA27" s="639"/>
      <c r="AB27" s="639"/>
      <c r="AC27" s="639"/>
      <c r="AD27" s="640" t="s">
        <v>112</v>
      </c>
      <c r="AE27" s="640"/>
      <c r="AF27" s="640"/>
      <c r="AG27" s="640"/>
      <c r="AH27" s="640"/>
      <c r="AI27" s="640"/>
      <c r="AJ27" s="640"/>
      <c r="AK27" s="640"/>
      <c r="AL27" s="609" t="s">
        <v>112</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3026603</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2116343</v>
      </c>
      <c r="CS27" s="605"/>
      <c r="CT27" s="605"/>
      <c r="CU27" s="605"/>
      <c r="CV27" s="605"/>
      <c r="CW27" s="605"/>
      <c r="CX27" s="605"/>
      <c r="CY27" s="606"/>
      <c r="CZ27" s="589">
        <v>10.5</v>
      </c>
      <c r="DA27" s="607"/>
      <c r="DB27" s="607"/>
      <c r="DC27" s="608"/>
      <c r="DD27" s="592">
        <v>626854</v>
      </c>
      <c r="DE27" s="605"/>
      <c r="DF27" s="605"/>
      <c r="DG27" s="605"/>
      <c r="DH27" s="605"/>
      <c r="DI27" s="605"/>
      <c r="DJ27" s="605"/>
      <c r="DK27" s="606"/>
      <c r="DL27" s="592">
        <v>626564</v>
      </c>
      <c r="DM27" s="605"/>
      <c r="DN27" s="605"/>
      <c r="DO27" s="605"/>
      <c r="DP27" s="605"/>
      <c r="DQ27" s="605"/>
      <c r="DR27" s="605"/>
      <c r="DS27" s="605"/>
      <c r="DT27" s="605"/>
      <c r="DU27" s="605"/>
      <c r="DV27" s="606"/>
      <c r="DW27" s="609">
        <v>5</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131727</v>
      </c>
      <c r="S28" s="587"/>
      <c r="T28" s="587"/>
      <c r="U28" s="587"/>
      <c r="V28" s="587"/>
      <c r="W28" s="587"/>
      <c r="X28" s="587"/>
      <c r="Y28" s="588"/>
      <c r="Z28" s="639">
        <v>0.6</v>
      </c>
      <c r="AA28" s="639"/>
      <c r="AB28" s="639"/>
      <c r="AC28" s="639"/>
      <c r="AD28" s="640">
        <v>45761</v>
      </c>
      <c r="AE28" s="640"/>
      <c r="AF28" s="640"/>
      <c r="AG28" s="640"/>
      <c r="AH28" s="640"/>
      <c r="AI28" s="640"/>
      <c r="AJ28" s="640"/>
      <c r="AK28" s="640"/>
      <c r="AL28" s="609">
        <v>0.4</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2442582</v>
      </c>
      <c r="CS28" s="587"/>
      <c r="CT28" s="587"/>
      <c r="CU28" s="587"/>
      <c r="CV28" s="587"/>
      <c r="CW28" s="587"/>
      <c r="CX28" s="587"/>
      <c r="CY28" s="588"/>
      <c r="CZ28" s="589">
        <v>12.1</v>
      </c>
      <c r="DA28" s="607"/>
      <c r="DB28" s="607"/>
      <c r="DC28" s="608"/>
      <c r="DD28" s="592">
        <v>2416918</v>
      </c>
      <c r="DE28" s="587"/>
      <c r="DF28" s="587"/>
      <c r="DG28" s="587"/>
      <c r="DH28" s="587"/>
      <c r="DI28" s="587"/>
      <c r="DJ28" s="587"/>
      <c r="DK28" s="588"/>
      <c r="DL28" s="592">
        <v>2401578</v>
      </c>
      <c r="DM28" s="587"/>
      <c r="DN28" s="587"/>
      <c r="DO28" s="587"/>
      <c r="DP28" s="587"/>
      <c r="DQ28" s="587"/>
      <c r="DR28" s="587"/>
      <c r="DS28" s="587"/>
      <c r="DT28" s="587"/>
      <c r="DU28" s="587"/>
      <c r="DV28" s="588"/>
      <c r="DW28" s="609">
        <v>19.3</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1715</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289</v>
      </c>
      <c r="CG29" s="620"/>
      <c r="CH29" s="620"/>
      <c r="CI29" s="620"/>
      <c r="CJ29" s="620"/>
      <c r="CK29" s="620"/>
      <c r="CL29" s="620"/>
      <c r="CM29" s="620"/>
      <c r="CN29" s="620"/>
      <c r="CO29" s="620"/>
      <c r="CP29" s="620"/>
      <c r="CQ29" s="621"/>
      <c r="CR29" s="586">
        <v>2442582</v>
      </c>
      <c r="CS29" s="605"/>
      <c r="CT29" s="605"/>
      <c r="CU29" s="605"/>
      <c r="CV29" s="605"/>
      <c r="CW29" s="605"/>
      <c r="CX29" s="605"/>
      <c r="CY29" s="606"/>
      <c r="CZ29" s="589">
        <v>12.1</v>
      </c>
      <c r="DA29" s="607"/>
      <c r="DB29" s="607"/>
      <c r="DC29" s="608"/>
      <c r="DD29" s="592">
        <v>2416918</v>
      </c>
      <c r="DE29" s="605"/>
      <c r="DF29" s="605"/>
      <c r="DG29" s="605"/>
      <c r="DH29" s="605"/>
      <c r="DI29" s="605"/>
      <c r="DJ29" s="605"/>
      <c r="DK29" s="606"/>
      <c r="DL29" s="592">
        <v>2401578</v>
      </c>
      <c r="DM29" s="605"/>
      <c r="DN29" s="605"/>
      <c r="DO29" s="605"/>
      <c r="DP29" s="605"/>
      <c r="DQ29" s="605"/>
      <c r="DR29" s="605"/>
      <c r="DS29" s="605"/>
      <c r="DT29" s="605"/>
      <c r="DU29" s="605"/>
      <c r="DV29" s="606"/>
      <c r="DW29" s="609">
        <v>19.3</v>
      </c>
      <c r="DX29" s="610"/>
      <c r="DY29" s="610"/>
      <c r="DZ29" s="610"/>
      <c r="EA29" s="610"/>
      <c r="EB29" s="610"/>
      <c r="EC29" s="611"/>
    </row>
    <row r="30" spans="2:133" ht="11.25" customHeight="1">
      <c r="B30" s="583" t="s">
        <v>290</v>
      </c>
      <c r="C30" s="584"/>
      <c r="D30" s="584"/>
      <c r="E30" s="584"/>
      <c r="F30" s="584"/>
      <c r="G30" s="584"/>
      <c r="H30" s="584"/>
      <c r="I30" s="584"/>
      <c r="J30" s="584"/>
      <c r="K30" s="584"/>
      <c r="L30" s="584"/>
      <c r="M30" s="584"/>
      <c r="N30" s="584"/>
      <c r="O30" s="584"/>
      <c r="P30" s="584"/>
      <c r="Q30" s="585"/>
      <c r="R30" s="586">
        <v>239012</v>
      </c>
      <c r="S30" s="587"/>
      <c r="T30" s="587"/>
      <c r="U30" s="587"/>
      <c r="V30" s="587"/>
      <c r="W30" s="587"/>
      <c r="X30" s="587"/>
      <c r="Y30" s="588"/>
      <c r="Z30" s="639">
        <v>1.1000000000000001</v>
      </c>
      <c r="AA30" s="639"/>
      <c r="AB30" s="639"/>
      <c r="AC30" s="639"/>
      <c r="AD30" s="640" t="s">
        <v>112</v>
      </c>
      <c r="AE30" s="640"/>
      <c r="AF30" s="640"/>
      <c r="AG30" s="640"/>
      <c r="AH30" s="640"/>
      <c r="AI30" s="640"/>
      <c r="AJ30" s="640"/>
      <c r="AK30" s="640"/>
      <c r="AL30" s="609" t="s">
        <v>112</v>
      </c>
      <c r="AM30" s="641"/>
      <c r="AN30" s="641"/>
      <c r="AO30" s="642"/>
      <c r="AP30" s="664" t="s">
        <v>291</v>
      </c>
      <c r="AQ30" s="665"/>
      <c r="AR30" s="665"/>
      <c r="AS30" s="665"/>
      <c r="AT30" s="670" t="s">
        <v>292</v>
      </c>
      <c r="AU30" s="182"/>
      <c r="AV30" s="182"/>
      <c r="AW30" s="182"/>
      <c r="AX30" s="673" t="s">
        <v>171</v>
      </c>
      <c r="AY30" s="674"/>
      <c r="AZ30" s="674"/>
      <c r="BA30" s="674"/>
      <c r="BB30" s="674"/>
      <c r="BC30" s="674"/>
      <c r="BD30" s="674"/>
      <c r="BE30" s="674"/>
      <c r="BF30" s="675"/>
      <c r="BG30" s="652">
        <v>98.4</v>
      </c>
      <c r="BH30" s="653"/>
      <c r="BI30" s="653"/>
      <c r="BJ30" s="653"/>
      <c r="BK30" s="653"/>
      <c r="BL30" s="653"/>
      <c r="BM30" s="654">
        <v>92.6</v>
      </c>
      <c r="BN30" s="653"/>
      <c r="BO30" s="653"/>
      <c r="BP30" s="653"/>
      <c r="BQ30" s="655"/>
      <c r="BR30" s="652">
        <v>98.4</v>
      </c>
      <c r="BS30" s="653"/>
      <c r="BT30" s="653"/>
      <c r="BU30" s="653"/>
      <c r="BV30" s="653"/>
      <c r="BW30" s="653"/>
      <c r="BX30" s="654">
        <v>92.2</v>
      </c>
      <c r="BY30" s="653"/>
      <c r="BZ30" s="653"/>
      <c r="CA30" s="653"/>
      <c r="CB30" s="655"/>
      <c r="CD30" s="658"/>
      <c r="CE30" s="659"/>
      <c r="CF30" s="623" t="s">
        <v>293</v>
      </c>
      <c r="CG30" s="620"/>
      <c r="CH30" s="620"/>
      <c r="CI30" s="620"/>
      <c r="CJ30" s="620"/>
      <c r="CK30" s="620"/>
      <c r="CL30" s="620"/>
      <c r="CM30" s="620"/>
      <c r="CN30" s="620"/>
      <c r="CO30" s="620"/>
      <c r="CP30" s="620"/>
      <c r="CQ30" s="621"/>
      <c r="CR30" s="586">
        <v>2253454</v>
      </c>
      <c r="CS30" s="587"/>
      <c r="CT30" s="587"/>
      <c r="CU30" s="587"/>
      <c r="CV30" s="587"/>
      <c r="CW30" s="587"/>
      <c r="CX30" s="587"/>
      <c r="CY30" s="588"/>
      <c r="CZ30" s="589">
        <v>11.1</v>
      </c>
      <c r="DA30" s="607"/>
      <c r="DB30" s="607"/>
      <c r="DC30" s="608"/>
      <c r="DD30" s="592">
        <v>2227790</v>
      </c>
      <c r="DE30" s="587"/>
      <c r="DF30" s="587"/>
      <c r="DG30" s="587"/>
      <c r="DH30" s="587"/>
      <c r="DI30" s="587"/>
      <c r="DJ30" s="587"/>
      <c r="DK30" s="588"/>
      <c r="DL30" s="592">
        <v>2212450</v>
      </c>
      <c r="DM30" s="587"/>
      <c r="DN30" s="587"/>
      <c r="DO30" s="587"/>
      <c r="DP30" s="587"/>
      <c r="DQ30" s="587"/>
      <c r="DR30" s="587"/>
      <c r="DS30" s="587"/>
      <c r="DT30" s="587"/>
      <c r="DU30" s="587"/>
      <c r="DV30" s="588"/>
      <c r="DW30" s="609">
        <v>17.8</v>
      </c>
      <c r="DX30" s="610"/>
      <c r="DY30" s="610"/>
      <c r="DZ30" s="610"/>
      <c r="EA30" s="610"/>
      <c r="EB30" s="610"/>
      <c r="EC30" s="611"/>
    </row>
    <row r="31" spans="2:133" ht="11.25" customHeight="1">
      <c r="B31" s="583" t="s">
        <v>294</v>
      </c>
      <c r="C31" s="584"/>
      <c r="D31" s="584"/>
      <c r="E31" s="584"/>
      <c r="F31" s="584"/>
      <c r="G31" s="584"/>
      <c r="H31" s="584"/>
      <c r="I31" s="584"/>
      <c r="J31" s="584"/>
      <c r="K31" s="584"/>
      <c r="L31" s="584"/>
      <c r="M31" s="584"/>
      <c r="N31" s="584"/>
      <c r="O31" s="584"/>
      <c r="P31" s="584"/>
      <c r="Q31" s="585"/>
      <c r="R31" s="586">
        <v>560888</v>
      </c>
      <c r="S31" s="587"/>
      <c r="T31" s="587"/>
      <c r="U31" s="587"/>
      <c r="V31" s="587"/>
      <c r="W31" s="587"/>
      <c r="X31" s="587"/>
      <c r="Y31" s="588"/>
      <c r="Z31" s="639">
        <v>2.7</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295</v>
      </c>
      <c r="AV31" s="181"/>
      <c r="AW31" s="181"/>
      <c r="AX31" s="583" t="s">
        <v>296</v>
      </c>
      <c r="AY31" s="584"/>
      <c r="AZ31" s="584"/>
      <c r="BA31" s="584"/>
      <c r="BB31" s="584"/>
      <c r="BC31" s="584"/>
      <c r="BD31" s="584"/>
      <c r="BE31" s="584"/>
      <c r="BF31" s="585"/>
      <c r="BG31" s="650">
        <v>98.4</v>
      </c>
      <c r="BH31" s="605"/>
      <c r="BI31" s="605"/>
      <c r="BJ31" s="605"/>
      <c r="BK31" s="605"/>
      <c r="BL31" s="605"/>
      <c r="BM31" s="641">
        <v>93.7</v>
      </c>
      <c r="BN31" s="651"/>
      <c r="BO31" s="651"/>
      <c r="BP31" s="651"/>
      <c r="BQ31" s="615"/>
      <c r="BR31" s="650">
        <v>98.5</v>
      </c>
      <c r="BS31" s="605"/>
      <c r="BT31" s="605"/>
      <c r="BU31" s="605"/>
      <c r="BV31" s="605"/>
      <c r="BW31" s="605"/>
      <c r="BX31" s="641">
        <v>93.3</v>
      </c>
      <c r="BY31" s="651"/>
      <c r="BZ31" s="651"/>
      <c r="CA31" s="651"/>
      <c r="CB31" s="615"/>
      <c r="CD31" s="658"/>
      <c r="CE31" s="659"/>
      <c r="CF31" s="623" t="s">
        <v>297</v>
      </c>
      <c r="CG31" s="620"/>
      <c r="CH31" s="620"/>
      <c r="CI31" s="620"/>
      <c r="CJ31" s="620"/>
      <c r="CK31" s="620"/>
      <c r="CL31" s="620"/>
      <c r="CM31" s="620"/>
      <c r="CN31" s="620"/>
      <c r="CO31" s="620"/>
      <c r="CP31" s="620"/>
      <c r="CQ31" s="621"/>
      <c r="CR31" s="586">
        <v>189128</v>
      </c>
      <c r="CS31" s="605"/>
      <c r="CT31" s="605"/>
      <c r="CU31" s="605"/>
      <c r="CV31" s="605"/>
      <c r="CW31" s="605"/>
      <c r="CX31" s="605"/>
      <c r="CY31" s="606"/>
      <c r="CZ31" s="589">
        <v>0.9</v>
      </c>
      <c r="DA31" s="607"/>
      <c r="DB31" s="607"/>
      <c r="DC31" s="608"/>
      <c r="DD31" s="592">
        <v>189128</v>
      </c>
      <c r="DE31" s="605"/>
      <c r="DF31" s="605"/>
      <c r="DG31" s="605"/>
      <c r="DH31" s="605"/>
      <c r="DI31" s="605"/>
      <c r="DJ31" s="605"/>
      <c r="DK31" s="606"/>
      <c r="DL31" s="592">
        <v>189128</v>
      </c>
      <c r="DM31" s="605"/>
      <c r="DN31" s="605"/>
      <c r="DO31" s="605"/>
      <c r="DP31" s="605"/>
      <c r="DQ31" s="605"/>
      <c r="DR31" s="605"/>
      <c r="DS31" s="605"/>
      <c r="DT31" s="605"/>
      <c r="DU31" s="605"/>
      <c r="DV31" s="606"/>
      <c r="DW31" s="609">
        <v>1.5</v>
      </c>
      <c r="DX31" s="610"/>
      <c r="DY31" s="610"/>
      <c r="DZ31" s="610"/>
      <c r="EA31" s="610"/>
      <c r="EB31" s="610"/>
      <c r="EC31" s="611"/>
    </row>
    <row r="32" spans="2:133" ht="11.25" customHeight="1">
      <c r="B32" s="583" t="s">
        <v>298</v>
      </c>
      <c r="C32" s="584"/>
      <c r="D32" s="584"/>
      <c r="E32" s="584"/>
      <c r="F32" s="584"/>
      <c r="G32" s="584"/>
      <c r="H32" s="584"/>
      <c r="I32" s="584"/>
      <c r="J32" s="584"/>
      <c r="K32" s="584"/>
      <c r="L32" s="584"/>
      <c r="M32" s="584"/>
      <c r="N32" s="584"/>
      <c r="O32" s="584"/>
      <c r="P32" s="584"/>
      <c r="Q32" s="585"/>
      <c r="R32" s="586">
        <v>451711</v>
      </c>
      <c r="S32" s="587"/>
      <c r="T32" s="587"/>
      <c r="U32" s="587"/>
      <c r="V32" s="587"/>
      <c r="W32" s="587"/>
      <c r="X32" s="587"/>
      <c r="Y32" s="588"/>
      <c r="Z32" s="639">
        <v>2.1</v>
      </c>
      <c r="AA32" s="639"/>
      <c r="AB32" s="639"/>
      <c r="AC32" s="639"/>
      <c r="AD32" s="640">
        <v>430</v>
      </c>
      <c r="AE32" s="640"/>
      <c r="AF32" s="640"/>
      <c r="AG32" s="640"/>
      <c r="AH32" s="640"/>
      <c r="AI32" s="640"/>
      <c r="AJ32" s="640"/>
      <c r="AK32" s="640"/>
      <c r="AL32" s="609">
        <v>0</v>
      </c>
      <c r="AM32" s="641"/>
      <c r="AN32" s="641"/>
      <c r="AO32" s="642"/>
      <c r="AP32" s="668"/>
      <c r="AQ32" s="669"/>
      <c r="AR32" s="669"/>
      <c r="AS32" s="669"/>
      <c r="AT32" s="672"/>
      <c r="AU32" s="183"/>
      <c r="AV32" s="183"/>
      <c r="AW32" s="183"/>
      <c r="AX32" s="567" t="s">
        <v>299</v>
      </c>
      <c r="AY32" s="568"/>
      <c r="AZ32" s="568"/>
      <c r="BA32" s="568"/>
      <c r="BB32" s="568"/>
      <c r="BC32" s="568"/>
      <c r="BD32" s="568"/>
      <c r="BE32" s="568"/>
      <c r="BF32" s="569"/>
      <c r="BG32" s="649">
        <v>98.1</v>
      </c>
      <c r="BH32" s="571"/>
      <c r="BI32" s="571"/>
      <c r="BJ32" s="571"/>
      <c r="BK32" s="571"/>
      <c r="BL32" s="571"/>
      <c r="BM32" s="634">
        <v>90.2</v>
      </c>
      <c r="BN32" s="571"/>
      <c r="BO32" s="571"/>
      <c r="BP32" s="571"/>
      <c r="BQ32" s="628"/>
      <c r="BR32" s="649">
        <v>97.9</v>
      </c>
      <c r="BS32" s="571"/>
      <c r="BT32" s="571"/>
      <c r="BU32" s="571"/>
      <c r="BV32" s="571"/>
      <c r="BW32" s="571"/>
      <c r="BX32" s="634">
        <v>89.7</v>
      </c>
      <c r="BY32" s="571"/>
      <c r="BZ32" s="571"/>
      <c r="CA32" s="571"/>
      <c r="CB32" s="628"/>
      <c r="CD32" s="660"/>
      <c r="CE32" s="661"/>
      <c r="CF32" s="623" t="s">
        <v>300</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301</v>
      </c>
      <c r="C33" s="584"/>
      <c r="D33" s="584"/>
      <c r="E33" s="584"/>
      <c r="F33" s="584"/>
      <c r="G33" s="584"/>
      <c r="H33" s="584"/>
      <c r="I33" s="584"/>
      <c r="J33" s="584"/>
      <c r="K33" s="584"/>
      <c r="L33" s="584"/>
      <c r="M33" s="584"/>
      <c r="N33" s="584"/>
      <c r="O33" s="584"/>
      <c r="P33" s="584"/>
      <c r="Q33" s="585"/>
      <c r="R33" s="586">
        <v>3071200</v>
      </c>
      <c r="S33" s="587"/>
      <c r="T33" s="587"/>
      <c r="U33" s="587"/>
      <c r="V33" s="587"/>
      <c r="W33" s="587"/>
      <c r="X33" s="587"/>
      <c r="Y33" s="588"/>
      <c r="Z33" s="639">
        <v>14.6</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302</v>
      </c>
      <c r="CE33" s="620"/>
      <c r="CF33" s="620"/>
      <c r="CG33" s="620"/>
      <c r="CH33" s="620"/>
      <c r="CI33" s="620"/>
      <c r="CJ33" s="620"/>
      <c r="CK33" s="620"/>
      <c r="CL33" s="620"/>
      <c r="CM33" s="620"/>
      <c r="CN33" s="620"/>
      <c r="CO33" s="620"/>
      <c r="CP33" s="620"/>
      <c r="CQ33" s="621"/>
      <c r="CR33" s="586">
        <v>8315292</v>
      </c>
      <c r="CS33" s="605"/>
      <c r="CT33" s="605"/>
      <c r="CU33" s="605"/>
      <c r="CV33" s="605"/>
      <c r="CW33" s="605"/>
      <c r="CX33" s="605"/>
      <c r="CY33" s="606"/>
      <c r="CZ33" s="589">
        <v>41.1</v>
      </c>
      <c r="DA33" s="607"/>
      <c r="DB33" s="607"/>
      <c r="DC33" s="608"/>
      <c r="DD33" s="592">
        <v>6340997</v>
      </c>
      <c r="DE33" s="605"/>
      <c r="DF33" s="605"/>
      <c r="DG33" s="605"/>
      <c r="DH33" s="605"/>
      <c r="DI33" s="605"/>
      <c r="DJ33" s="605"/>
      <c r="DK33" s="606"/>
      <c r="DL33" s="592">
        <v>5094936</v>
      </c>
      <c r="DM33" s="605"/>
      <c r="DN33" s="605"/>
      <c r="DO33" s="605"/>
      <c r="DP33" s="605"/>
      <c r="DQ33" s="605"/>
      <c r="DR33" s="605"/>
      <c r="DS33" s="605"/>
      <c r="DT33" s="605"/>
      <c r="DU33" s="605"/>
      <c r="DV33" s="606"/>
      <c r="DW33" s="609">
        <v>41</v>
      </c>
      <c r="DX33" s="610"/>
      <c r="DY33" s="610"/>
      <c r="DZ33" s="610"/>
      <c r="EA33" s="610"/>
      <c r="EB33" s="610"/>
      <c r="EC33" s="611"/>
    </row>
    <row r="34" spans="2:133" ht="11.25" customHeight="1">
      <c r="B34" s="583" t="s">
        <v>303</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304</v>
      </c>
      <c r="AR34" s="647"/>
      <c r="AS34" s="647"/>
      <c r="AT34" s="647"/>
      <c r="AU34" s="647"/>
      <c r="AV34" s="647"/>
      <c r="AW34" s="647"/>
      <c r="AX34" s="647"/>
      <c r="AY34" s="647"/>
      <c r="AZ34" s="647"/>
      <c r="BA34" s="647"/>
      <c r="BB34" s="647"/>
      <c r="BC34" s="647"/>
      <c r="BD34" s="647"/>
      <c r="BE34" s="647"/>
      <c r="BF34" s="648"/>
      <c r="BG34" s="646" t="s">
        <v>305</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306</v>
      </c>
      <c r="CE34" s="620"/>
      <c r="CF34" s="620"/>
      <c r="CG34" s="620"/>
      <c r="CH34" s="620"/>
      <c r="CI34" s="620"/>
      <c r="CJ34" s="620"/>
      <c r="CK34" s="620"/>
      <c r="CL34" s="620"/>
      <c r="CM34" s="620"/>
      <c r="CN34" s="620"/>
      <c r="CO34" s="620"/>
      <c r="CP34" s="620"/>
      <c r="CQ34" s="621"/>
      <c r="CR34" s="586">
        <v>2705132</v>
      </c>
      <c r="CS34" s="587"/>
      <c r="CT34" s="587"/>
      <c r="CU34" s="587"/>
      <c r="CV34" s="587"/>
      <c r="CW34" s="587"/>
      <c r="CX34" s="587"/>
      <c r="CY34" s="588"/>
      <c r="CZ34" s="589">
        <v>13.4</v>
      </c>
      <c r="DA34" s="607"/>
      <c r="DB34" s="607"/>
      <c r="DC34" s="608"/>
      <c r="DD34" s="592">
        <v>1932452</v>
      </c>
      <c r="DE34" s="587"/>
      <c r="DF34" s="587"/>
      <c r="DG34" s="587"/>
      <c r="DH34" s="587"/>
      <c r="DI34" s="587"/>
      <c r="DJ34" s="587"/>
      <c r="DK34" s="588"/>
      <c r="DL34" s="592">
        <v>1865541</v>
      </c>
      <c r="DM34" s="587"/>
      <c r="DN34" s="587"/>
      <c r="DO34" s="587"/>
      <c r="DP34" s="587"/>
      <c r="DQ34" s="587"/>
      <c r="DR34" s="587"/>
      <c r="DS34" s="587"/>
      <c r="DT34" s="587"/>
      <c r="DU34" s="587"/>
      <c r="DV34" s="588"/>
      <c r="DW34" s="609">
        <v>15</v>
      </c>
      <c r="DX34" s="610"/>
      <c r="DY34" s="610"/>
      <c r="DZ34" s="610"/>
      <c r="EA34" s="610"/>
      <c r="EB34" s="610"/>
      <c r="EC34" s="611"/>
    </row>
    <row r="35" spans="2:133" ht="11.25" customHeight="1">
      <c r="B35" s="583" t="s">
        <v>307</v>
      </c>
      <c r="C35" s="584"/>
      <c r="D35" s="584"/>
      <c r="E35" s="584"/>
      <c r="F35" s="584"/>
      <c r="G35" s="584"/>
      <c r="H35" s="584"/>
      <c r="I35" s="584"/>
      <c r="J35" s="584"/>
      <c r="K35" s="584"/>
      <c r="L35" s="584"/>
      <c r="M35" s="584"/>
      <c r="N35" s="584"/>
      <c r="O35" s="584"/>
      <c r="P35" s="584"/>
      <c r="Q35" s="585"/>
      <c r="R35" s="586">
        <v>700000</v>
      </c>
      <c r="S35" s="587"/>
      <c r="T35" s="587"/>
      <c r="U35" s="587"/>
      <c r="V35" s="587"/>
      <c r="W35" s="587"/>
      <c r="X35" s="587"/>
      <c r="Y35" s="588"/>
      <c r="Z35" s="639">
        <v>3.3</v>
      </c>
      <c r="AA35" s="639"/>
      <c r="AB35" s="639"/>
      <c r="AC35" s="639"/>
      <c r="AD35" s="640" t="s">
        <v>112</v>
      </c>
      <c r="AE35" s="640"/>
      <c r="AF35" s="640"/>
      <c r="AG35" s="640"/>
      <c r="AH35" s="640"/>
      <c r="AI35" s="640"/>
      <c r="AJ35" s="640"/>
      <c r="AK35" s="640"/>
      <c r="AL35" s="609" t="s">
        <v>112</v>
      </c>
      <c r="AM35" s="641"/>
      <c r="AN35" s="641"/>
      <c r="AO35" s="642"/>
      <c r="AP35" s="186"/>
      <c r="AQ35" s="643" t="s">
        <v>308</v>
      </c>
      <c r="AR35" s="644"/>
      <c r="AS35" s="644"/>
      <c r="AT35" s="644"/>
      <c r="AU35" s="644"/>
      <c r="AV35" s="644"/>
      <c r="AW35" s="644"/>
      <c r="AX35" s="644"/>
      <c r="AY35" s="645"/>
      <c r="AZ35" s="636">
        <v>2307300</v>
      </c>
      <c r="BA35" s="637"/>
      <c r="BB35" s="637"/>
      <c r="BC35" s="637"/>
      <c r="BD35" s="637"/>
      <c r="BE35" s="637"/>
      <c r="BF35" s="638"/>
      <c r="BG35" s="643" t="s">
        <v>309</v>
      </c>
      <c r="BH35" s="644"/>
      <c r="BI35" s="644"/>
      <c r="BJ35" s="644"/>
      <c r="BK35" s="644"/>
      <c r="BL35" s="644"/>
      <c r="BM35" s="644"/>
      <c r="BN35" s="644"/>
      <c r="BO35" s="644"/>
      <c r="BP35" s="644"/>
      <c r="BQ35" s="644"/>
      <c r="BR35" s="644"/>
      <c r="BS35" s="644"/>
      <c r="BT35" s="644"/>
      <c r="BU35" s="645"/>
      <c r="BV35" s="636">
        <v>174788</v>
      </c>
      <c r="BW35" s="637"/>
      <c r="BX35" s="637"/>
      <c r="BY35" s="637"/>
      <c r="BZ35" s="637"/>
      <c r="CA35" s="637"/>
      <c r="CB35" s="638"/>
      <c r="CD35" s="623" t="s">
        <v>310</v>
      </c>
      <c r="CE35" s="620"/>
      <c r="CF35" s="620"/>
      <c r="CG35" s="620"/>
      <c r="CH35" s="620"/>
      <c r="CI35" s="620"/>
      <c r="CJ35" s="620"/>
      <c r="CK35" s="620"/>
      <c r="CL35" s="620"/>
      <c r="CM35" s="620"/>
      <c r="CN35" s="620"/>
      <c r="CO35" s="620"/>
      <c r="CP35" s="620"/>
      <c r="CQ35" s="621"/>
      <c r="CR35" s="586">
        <v>503967</v>
      </c>
      <c r="CS35" s="605"/>
      <c r="CT35" s="605"/>
      <c r="CU35" s="605"/>
      <c r="CV35" s="605"/>
      <c r="CW35" s="605"/>
      <c r="CX35" s="605"/>
      <c r="CY35" s="606"/>
      <c r="CZ35" s="589">
        <v>2.5</v>
      </c>
      <c r="DA35" s="607"/>
      <c r="DB35" s="607"/>
      <c r="DC35" s="608"/>
      <c r="DD35" s="592">
        <v>482879</v>
      </c>
      <c r="DE35" s="605"/>
      <c r="DF35" s="605"/>
      <c r="DG35" s="605"/>
      <c r="DH35" s="605"/>
      <c r="DI35" s="605"/>
      <c r="DJ35" s="605"/>
      <c r="DK35" s="606"/>
      <c r="DL35" s="592">
        <v>482879</v>
      </c>
      <c r="DM35" s="605"/>
      <c r="DN35" s="605"/>
      <c r="DO35" s="605"/>
      <c r="DP35" s="605"/>
      <c r="DQ35" s="605"/>
      <c r="DR35" s="605"/>
      <c r="DS35" s="605"/>
      <c r="DT35" s="605"/>
      <c r="DU35" s="605"/>
      <c r="DV35" s="606"/>
      <c r="DW35" s="609">
        <v>3.9</v>
      </c>
      <c r="DX35" s="610"/>
      <c r="DY35" s="610"/>
      <c r="DZ35" s="610"/>
      <c r="EA35" s="610"/>
      <c r="EB35" s="610"/>
      <c r="EC35" s="611"/>
    </row>
    <row r="36" spans="2:133" ht="11.25" customHeight="1">
      <c r="B36" s="567" t="s">
        <v>311</v>
      </c>
      <c r="C36" s="568"/>
      <c r="D36" s="568"/>
      <c r="E36" s="568"/>
      <c r="F36" s="568"/>
      <c r="G36" s="568"/>
      <c r="H36" s="568"/>
      <c r="I36" s="568"/>
      <c r="J36" s="568"/>
      <c r="K36" s="568"/>
      <c r="L36" s="568"/>
      <c r="M36" s="568"/>
      <c r="N36" s="568"/>
      <c r="O36" s="568"/>
      <c r="P36" s="568"/>
      <c r="Q36" s="569"/>
      <c r="R36" s="570">
        <v>21073513</v>
      </c>
      <c r="S36" s="627"/>
      <c r="T36" s="627"/>
      <c r="U36" s="627"/>
      <c r="V36" s="627"/>
      <c r="W36" s="627"/>
      <c r="X36" s="627"/>
      <c r="Y36" s="630"/>
      <c r="Z36" s="631">
        <v>100</v>
      </c>
      <c r="AA36" s="631"/>
      <c r="AB36" s="631"/>
      <c r="AC36" s="631"/>
      <c r="AD36" s="632">
        <v>11725812</v>
      </c>
      <c r="AE36" s="632"/>
      <c r="AF36" s="632"/>
      <c r="AG36" s="632"/>
      <c r="AH36" s="632"/>
      <c r="AI36" s="632"/>
      <c r="AJ36" s="632"/>
      <c r="AK36" s="632"/>
      <c r="AL36" s="633">
        <v>100</v>
      </c>
      <c r="AM36" s="634"/>
      <c r="AN36" s="634"/>
      <c r="AO36" s="635"/>
      <c r="AQ36" s="612" t="s">
        <v>312</v>
      </c>
      <c r="AR36" s="613"/>
      <c r="AS36" s="613"/>
      <c r="AT36" s="613"/>
      <c r="AU36" s="613"/>
      <c r="AV36" s="613"/>
      <c r="AW36" s="613"/>
      <c r="AX36" s="613"/>
      <c r="AY36" s="614"/>
      <c r="AZ36" s="586">
        <v>661684</v>
      </c>
      <c r="BA36" s="587"/>
      <c r="BB36" s="587"/>
      <c r="BC36" s="587"/>
      <c r="BD36" s="605"/>
      <c r="BE36" s="605"/>
      <c r="BF36" s="615"/>
      <c r="BG36" s="623" t="s">
        <v>313</v>
      </c>
      <c r="BH36" s="620"/>
      <c r="BI36" s="620"/>
      <c r="BJ36" s="620"/>
      <c r="BK36" s="620"/>
      <c r="BL36" s="620"/>
      <c r="BM36" s="620"/>
      <c r="BN36" s="620"/>
      <c r="BO36" s="620"/>
      <c r="BP36" s="620"/>
      <c r="BQ36" s="620"/>
      <c r="BR36" s="620"/>
      <c r="BS36" s="620"/>
      <c r="BT36" s="620"/>
      <c r="BU36" s="621"/>
      <c r="BV36" s="586">
        <v>117266</v>
      </c>
      <c r="BW36" s="587"/>
      <c r="BX36" s="587"/>
      <c r="BY36" s="587"/>
      <c r="BZ36" s="587"/>
      <c r="CA36" s="587"/>
      <c r="CB36" s="622"/>
      <c r="CD36" s="623" t="s">
        <v>314</v>
      </c>
      <c r="CE36" s="620"/>
      <c r="CF36" s="620"/>
      <c r="CG36" s="620"/>
      <c r="CH36" s="620"/>
      <c r="CI36" s="620"/>
      <c r="CJ36" s="620"/>
      <c r="CK36" s="620"/>
      <c r="CL36" s="620"/>
      <c r="CM36" s="620"/>
      <c r="CN36" s="620"/>
      <c r="CO36" s="620"/>
      <c r="CP36" s="620"/>
      <c r="CQ36" s="621"/>
      <c r="CR36" s="586">
        <v>1859260</v>
      </c>
      <c r="CS36" s="587"/>
      <c r="CT36" s="587"/>
      <c r="CU36" s="587"/>
      <c r="CV36" s="587"/>
      <c r="CW36" s="587"/>
      <c r="CX36" s="587"/>
      <c r="CY36" s="588"/>
      <c r="CZ36" s="589">
        <v>9.1999999999999993</v>
      </c>
      <c r="DA36" s="607"/>
      <c r="DB36" s="607"/>
      <c r="DC36" s="608"/>
      <c r="DD36" s="592">
        <v>1504337</v>
      </c>
      <c r="DE36" s="587"/>
      <c r="DF36" s="587"/>
      <c r="DG36" s="587"/>
      <c r="DH36" s="587"/>
      <c r="DI36" s="587"/>
      <c r="DJ36" s="587"/>
      <c r="DK36" s="588"/>
      <c r="DL36" s="592">
        <v>1448635</v>
      </c>
      <c r="DM36" s="587"/>
      <c r="DN36" s="587"/>
      <c r="DO36" s="587"/>
      <c r="DP36" s="587"/>
      <c r="DQ36" s="587"/>
      <c r="DR36" s="587"/>
      <c r="DS36" s="587"/>
      <c r="DT36" s="587"/>
      <c r="DU36" s="587"/>
      <c r="DV36" s="588"/>
      <c r="DW36" s="609">
        <v>11.7</v>
      </c>
      <c r="DX36" s="610"/>
      <c r="DY36" s="610"/>
      <c r="DZ36" s="610"/>
      <c r="EA36" s="610"/>
      <c r="EB36" s="610"/>
      <c r="EC36" s="611"/>
    </row>
    <row r="37" spans="2:133" ht="11.25" customHeight="1">
      <c r="AQ37" s="612" t="s">
        <v>315</v>
      </c>
      <c r="AR37" s="613"/>
      <c r="AS37" s="613"/>
      <c r="AT37" s="613"/>
      <c r="AU37" s="613"/>
      <c r="AV37" s="613"/>
      <c r="AW37" s="613"/>
      <c r="AX37" s="613"/>
      <c r="AY37" s="614"/>
      <c r="AZ37" s="586">
        <v>203462</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4548</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697663</v>
      </c>
      <c r="CS37" s="605"/>
      <c r="CT37" s="605"/>
      <c r="CU37" s="605"/>
      <c r="CV37" s="605"/>
      <c r="CW37" s="605"/>
      <c r="CX37" s="605"/>
      <c r="CY37" s="606"/>
      <c r="CZ37" s="589">
        <v>3.4</v>
      </c>
      <c r="DA37" s="607"/>
      <c r="DB37" s="607"/>
      <c r="DC37" s="608"/>
      <c r="DD37" s="592">
        <v>697663</v>
      </c>
      <c r="DE37" s="605"/>
      <c r="DF37" s="605"/>
      <c r="DG37" s="605"/>
      <c r="DH37" s="605"/>
      <c r="DI37" s="605"/>
      <c r="DJ37" s="605"/>
      <c r="DK37" s="606"/>
      <c r="DL37" s="592">
        <v>683904</v>
      </c>
      <c r="DM37" s="605"/>
      <c r="DN37" s="605"/>
      <c r="DO37" s="605"/>
      <c r="DP37" s="605"/>
      <c r="DQ37" s="605"/>
      <c r="DR37" s="605"/>
      <c r="DS37" s="605"/>
      <c r="DT37" s="605"/>
      <c r="DU37" s="605"/>
      <c r="DV37" s="606"/>
      <c r="DW37" s="609">
        <v>5.5</v>
      </c>
      <c r="DX37" s="610"/>
      <c r="DY37" s="610"/>
      <c r="DZ37" s="610"/>
      <c r="EA37" s="610"/>
      <c r="EB37" s="610"/>
      <c r="EC37" s="611"/>
    </row>
    <row r="38" spans="2:133" ht="11.25" customHeight="1">
      <c r="AQ38" s="612" t="s">
        <v>318</v>
      </c>
      <c r="AR38" s="613"/>
      <c r="AS38" s="613"/>
      <c r="AT38" s="613"/>
      <c r="AU38" s="613"/>
      <c r="AV38" s="613"/>
      <c r="AW38" s="613"/>
      <c r="AX38" s="613"/>
      <c r="AY38" s="614"/>
      <c r="AZ38" s="586">
        <v>181280</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8120</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1922558</v>
      </c>
      <c r="CS38" s="587"/>
      <c r="CT38" s="587"/>
      <c r="CU38" s="587"/>
      <c r="CV38" s="587"/>
      <c r="CW38" s="587"/>
      <c r="CX38" s="587"/>
      <c r="CY38" s="588"/>
      <c r="CZ38" s="589">
        <v>9.5</v>
      </c>
      <c r="DA38" s="607"/>
      <c r="DB38" s="607"/>
      <c r="DC38" s="608"/>
      <c r="DD38" s="592">
        <v>1756751</v>
      </c>
      <c r="DE38" s="587"/>
      <c r="DF38" s="587"/>
      <c r="DG38" s="587"/>
      <c r="DH38" s="587"/>
      <c r="DI38" s="587"/>
      <c r="DJ38" s="587"/>
      <c r="DK38" s="588"/>
      <c r="DL38" s="592">
        <v>1219509</v>
      </c>
      <c r="DM38" s="587"/>
      <c r="DN38" s="587"/>
      <c r="DO38" s="587"/>
      <c r="DP38" s="587"/>
      <c r="DQ38" s="587"/>
      <c r="DR38" s="587"/>
      <c r="DS38" s="587"/>
      <c r="DT38" s="587"/>
      <c r="DU38" s="587"/>
      <c r="DV38" s="588"/>
      <c r="DW38" s="609">
        <v>9.8000000000000007</v>
      </c>
      <c r="DX38" s="610"/>
      <c r="DY38" s="610"/>
      <c r="DZ38" s="610"/>
      <c r="EA38" s="610"/>
      <c r="EB38" s="610"/>
      <c r="EC38" s="611"/>
    </row>
    <row r="39" spans="2:133" ht="11.25" customHeight="1">
      <c r="AQ39" s="612" t="s">
        <v>321</v>
      </c>
      <c r="AR39" s="613"/>
      <c r="AS39" s="613"/>
      <c r="AT39" s="613"/>
      <c r="AU39" s="613"/>
      <c r="AV39" s="613"/>
      <c r="AW39" s="613"/>
      <c r="AX39" s="613"/>
      <c r="AY39" s="614"/>
      <c r="AZ39" s="586" t="s">
        <v>322</v>
      </c>
      <c r="BA39" s="587"/>
      <c r="BB39" s="587"/>
      <c r="BC39" s="587"/>
      <c r="BD39" s="605"/>
      <c r="BE39" s="605"/>
      <c r="BF39" s="615"/>
      <c r="BG39" s="616" t="s">
        <v>323</v>
      </c>
      <c r="BH39" s="617"/>
      <c r="BI39" s="617"/>
      <c r="BJ39" s="617"/>
      <c r="BK39" s="617"/>
      <c r="BL39" s="187"/>
      <c r="BM39" s="620" t="s">
        <v>324</v>
      </c>
      <c r="BN39" s="620"/>
      <c r="BO39" s="620"/>
      <c r="BP39" s="620"/>
      <c r="BQ39" s="620"/>
      <c r="BR39" s="620"/>
      <c r="BS39" s="620"/>
      <c r="BT39" s="620"/>
      <c r="BU39" s="621"/>
      <c r="BV39" s="586">
        <v>87</v>
      </c>
      <c r="BW39" s="587"/>
      <c r="BX39" s="587"/>
      <c r="BY39" s="587"/>
      <c r="BZ39" s="587"/>
      <c r="CA39" s="587"/>
      <c r="CB39" s="622"/>
      <c r="CD39" s="623" t="s">
        <v>325</v>
      </c>
      <c r="CE39" s="620"/>
      <c r="CF39" s="620"/>
      <c r="CG39" s="620"/>
      <c r="CH39" s="620"/>
      <c r="CI39" s="620"/>
      <c r="CJ39" s="620"/>
      <c r="CK39" s="620"/>
      <c r="CL39" s="620"/>
      <c r="CM39" s="620"/>
      <c r="CN39" s="620"/>
      <c r="CO39" s="620"/>
      <c r="CP39" s="620"/>
      <c r="CQ39" s="621"/>
      <c r="CR39" s="586">
        <v>1057368</v>
      </c>
      <c r="CS39" s="605"/>
      <c r="CT39" s="605"/>
      <c r="CU39" s="605"/>
      <c r="CV39" s="605"/>
      <c r="CW39" s="605"/>
      <c r="CX39" s="605"/>
      <c r="CY39" s="606"/>
      <c r="CZ39" s="589">
        <v>5.2</v>
      </c>
      <c r="DA39" s="607"/>
      <c r="DB39" s="607"/>
      <c r="DC39" s="608"/>
      <c r="DD39" s="592">
        <v>566571</v>
      </c>
      <c r="DE39" s="605"/>
      <c r="DF39" s="605"/>
      <c r="DG39" s="605"/>
      <c r="DH39" s="605"/>
      <c r="DI39" s="605"/>
      <c r="DJ39" s="605"/>
      <c r="DK39" s="606"/>
      <c r="DL39" s="592" t="s">
        <v>322</v>
      </c>
      <c r="DM39" s="605"/>
      <c r="DN39" s="605"/>
      <c r="DO39" s="605"/>
      <c r="DP39" s="605"/>
      <c r="DQ39" s="605"/>
      <c r="DR39" s="605"/>
      <c r="DS39" s="605"/>
      <c r="DT39" s="605"/>
      <c r="DU39" s="605"/>
      <c r="DV39" s="606"/>
      <c r="DW39" s="609" t="s">
        <v>322</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345851</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125</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267007</v>
      </c>
      <c r="CS40" s="587"/>
      <c r="CT40" s="587"/>
      <c r="CU40" s="587"/>
      <c r="CV40" s="587"/>
      <c r="CW40" s="587"/>
      <c r="CX40" s="587"/>
      <c r="CY40" s="588"/>
      <c r="CZ40" s="589">
        <v>1.3</v>
      </c>
      <c r="DA40" s="607"/>
      <c r="DB40" s="607"/>
      <c r="DC40" s="608"/>
      <c r="DD40" s="592">
        <v>98007</v>
      </c>
      <c r="DE40" s="587"/>
      <c r="DF40" s="587"/>
      <c r="DG40" s="587"/>
      <c r="DH40" s="587"/>
      <c r="DI40" s="587"/>
      <c r="DJ40" s="587"/>
      <c r="DK40" s="588"/>
      <c r="DL40" s="592">
        <v>78372</v>
      </c>
      <c r="DM40" s="587"/>
      <c r="DN40" s="587"/>
      <c r="DO40" s="587"/>
      <c r="DP40" s="587"/>
      <c r="DQ40" s="587"/>
      <c r="DR40" s="587"/>
      <c r="DS40" s="587"/>
      <c r="DT40" s="587"/>
      <c r="DU40" s="587"/>
      <c r="DV40" s="588"/>
      <c r="DW40" s="609">
        <v>0.6</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915023</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301</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332</v>
      </c>
      <c r="CS41" s="605"/>
      <c r="CT41" s="605"/>
      <c r="CU41" s="605"/>
      <c r="CV41" s="605"/>
      <c r="CW41" s="605"/>
      <c r="CX41" s="605"/>
      <c r="CY41" s="606"/>
      <c r="CZ41" s="589" t="s">
        <v>332</v>
      </c>
      <c r="DA41" s="607"/>
      <c r="DB41" s="607"/>
      <c r="DC41" s="608"/>
      <c r="DD41" s="592" t="s">
        <v>332</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334</v>
      </c>
      <c r="CE42" s="584"/>
      <c r="CF42" s="584"/>
      <c r="CG42" s="584"/>
      <c r="CH42" s="584"/>
      <c r="CI42" s="584"/>
      <c r="CJ42" s="584"/>
      <c r="CK42" s="584"/>
      <c r="CL42" s="584"/>
      <c r="CM42" s="584"/>
      <c r="CN42" s="584"/>
      <c r="CO42" s="584"/>
      <c r="CP42" s="584"/>
      <c r="CQ42" s="585"/>
      <c r="CR42" s="586">
        <v>4686681</v>
      </c>
      <c r="CS42" s="587"/>
      <c r="CT42" s="587"/>
      <c r="CU42" s="587"/>
      <c r="CV42" s="587"/>
      <c r="CW42" s="587"/>
      <c r="CX42" s="587"/>
      <c r="CY42" s="588"/>
      <c r="CZ42" s="589">
        <v>23.2</v>
      </c>
      <c r="DA42" s="590"/>
      <c r="DB42" s="590"/>
      <c r="DC42" s="591"/>
      <c r="DD42" s="592">
        <v>1033120</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336</v>
      </c>
      <c r="CE43" s="584"/>
      <c r="CF43" s="584"/>
      <c r="CG43" s="584"/>
      <c r="CH43" s="584"/>
      <c r="CI43" s="584"/>
      <c r="CJ43" s="584"/>
      <c r="CK43" s="584"/>
      <c r="CL43" s="584"/>
      <c r="CM43" s="584"/>
      <c r="CN43" s="584"/>
      <c r="CO43" s="584"/>
      <c r="CP43" s="584"/>
      <c r="CQ43" s="585"/>
      <c r="CR43" s="586">
        <v>85063</v>
      </c>
      <c r="CS43" s="605"/>
      <c r="CT43" s="605"/>
      <c r="CU43" s="605"/>
      <c r="CV43" s="605"/>
      <c r="CW43" s="605"/>
      <c r="CX43" s="605"/>
      <c r="CY43" s="606"/>
      <c r="CZ43" s="589">
        <v>0.4</v>
      </c>
      <c r="DA43" s="607"/>
      <c r="DB43" s="607"/>
      <c r="DC43" s="608"/>
      <c r="DD43" s="592">
        <v>85063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337</v>
      </c>
      <c r="CD44" s="599" t="s">
        <v>288</v>
      </c>
      <c r="CE44" s="600"/>
      <c r="CF44" s="583" t="s">
        <v>338</v>
      </c>
      <c r="CG44" s="584"/>
      <c r="CH44" s="584"/>
      <c r="CI44" s="584"/>
      <c r="CJ44" s="584"/>
      <c r="CK44" s="584"/>
      <c r="CL44" s="584"/>
      <c r="CM44" s="584"/>
      <c r="CN44" s="584"/>
      <c r="CO44" s="584"/>
      <c r="CP44" s="584"/>
      <c r="CQ44" s="585"/>
      <c r="CR44" s="586">
        <v>2919236</v>
      </c>
      <c r="CS44" s="587"/>
      <c r="CT44" s="587"/>
      <c r="CU44" s="587"/>
      <c r="CV44" s="587"/>
      <c r="CW44" s="587"/>
      <c r="CX44" s="587"/>
      <c r="CY44" s="588"/>
      <c r="CZ44" s="589">
        <v>14.4</v>
      </c>
      <c r="DA44" s="590"/>
      <c r="DB44" s="590"/>
      <c r="DC44" s="591"/>
      <c r="DD44" s="592">
        <v>682120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339</v>
      </c>
      <c r="CG45" s="584"/>
      <c r="CH45" s="584"/>
      <c r="CI45" s="584"/>
      <c r="CJ45" s="584"/>
      <c r="CK45" s="584"/>
      <c r="CL45" s="584"/>
      <c r="CM45" s="584"/>
      <c r="CN45" s="584"/>
      <c r="CO45" s="584"/>
      <c r="CP45" s="584"/>
      <c r="CQ45" s="585"/>
      <c r="CR45" s="586">
        <v>976696</v>
      </c>
      <c r="CS45" s="605"/>
      <c r="CT45" s="605"/>
      <c r="CU45" s="605"/>
      <c r="CV45" s="605"/>
      <c r="CW45" s="605"/>
      <c r="CX45" s="605"/>
      <c r="CY45" s="606"/>
      <c r="CZ45" s="589">
        <v>4.8</v>
      </c>
      <c r="DA45" s="607"/>
      <c r="DB45" s="607"/>
      <c r="DC45" s="608"/>
      <c r="DD45" s="592">
        <v>101850</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340</v>
      </c>
      <c r="CG46" s="584"/>
      <c r="CH46" s="584"/>
      <c r="CI46" s="584"/>
      <c r="CJ46" s="584"/>
      <c r="CK46" s="584"/>
      <c r="CL46" s="584"/>
      <c r="CM46" s="584"/>
      <c r="CN46" s="584"/>
      <c r="CO46" s="584"/>
      <c r="CP46" s="584"/>
      <c r="CQ46" s="585"/>
      <c r="CR46" s="586">
        <v>1924377</v>
      </c>
      <c r="CS46" s="587"/>
      <c r="CT46" s="587"/>
      <c r="CU46" s="587"/>
      <c r="CV46" s="587"/>
      <c r="CW46" s="587"/>
      <c r="CX46" s="587"/>
      <c r="CY46" s="588"/>
      <c r="CZ46" s="589">
        <v>9.5</v>
      </c>
      <c r="DA46" s="590"/>
      <c r="DB46" s="590"/>
      <c r="DC46" s="591"/>
      <c r="DD46" s="592">
        <v>562107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341</v>
      </c>
      <c r="CG47" s="584"/>
      <c r="CH47" s="584"/>
      <c r="CI47" s="584"/>
      <c r="CJ47" s="584"/>
      <c r="CK47" s="584"/>
      <c r="CL47" s="584"/>
      <c r="CM47" s="584"/>
      <c r="CN47" s="584"/>
      <c r="CO47" s="584"/>
      <c r="CP47" s="584"/>
      <c r="CQ47" s="585"/>
      <c r="CR47" s="586">
        <v>1767445</v>
      </c>
      <c r="CS47" s="605"/>
      <c r="CT47" s="605"/>
      <c r="CU47" s="605"/>
      <c r="CV47" s="605"/>
      <c r="CW47" s="605"/>
      <c r="CX47" s="605"/>
      <c r="CY47" s="606"/>
      <c r="CZ47" s="589">
        <v>8.6999999999999993</v>
      </c>
      <c r="DA47" s="607"/>
      <c r="DB47" s="607"/>
      <c r="DC47" s="608"/>
      <c r="DD47" s="592">
        <v>351000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342</v>
      </c>
      <c r="CG48" s="584"/>
      <c r="CH48" s="584"/>
      <c r="CI48" s="584"/>
      <c r="CJ48" s="584"/>
      <c r="CK48" s="584"/>
      <c r="CL48" s="584"/>
      <c r="CM48" s="584"/>
      <c r="CN48" s="584"/>
      <c r="CO48" s="584"/>
      <c r="CP48" s="584"/>
      <c r="CQ48" s="585"/>
      <c r="CR48" s="586" t="s">
        <v>343</v>
      </c>
      <c r="CS48" s="587"/>
      <c r="CT48" s="587"/>
      <c r="CU48" s="587"/>
      <c r="CV48" s="587"/>
      <c r="CW48" s="587"/>
      <c r="CX48" s="587"/>
      <c r="CY48" s="588"/>
      <c r="CZ48" s="589" t="s">
        <v>343</v>
      </c>
      <c r="DA48" s="590"/>
      <c r="DB48" s="590"/>
      <c r="DC48" s="591"/>
      <c r="DD48" s="592" t="s">
        <v>343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344</v>
      </c>
      <c r="CE49" s="568"/>
      <c r="CF49" s="568"/>
      <c r="CG49" s="568"/>
      <c r="CH49" s="568"/>
      <c r="CI49" s="568"/>
      <c r="CJ49" s="568"/>
      <c r="CK49" s="568"/>
      <c r="CL49" s="568"/>
      <c r="CM49" s="568"/>
      <c r="CN49" s="568"/>
      <c r="CO49" s="568"/>
      <c r="CP49" s="568"/>
      <c r="CQ49" s="569"/>
      <c r="CR49" s="570">
        <v>20233743</v>
      </c>
      <c r="CS49" s="571"/>
      <c r="CT49" s="571"/>
      <c r="CU49" s="571"/>
      <c r="CV49" s="571"/>
      <c r="CW49" s="571"/>
      <c r="CX49" s="571"/>
      <c r="CY49" s="572"/>
      <c r="CZ49" s="573">
        <v>100</v>
      </c>
      <c r="DA49" s="574"/>
      <c r="DB49" s="574"/>
      <c r="DC49" s="575"/>
      <c r="DD49" s="576">
        <v>12944343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346</v>
      </c>
      <c r="DK2" s="1105"/>
      <c r="DL2" s="1105"/>
      <c r="DM2" s="1105"/>
      <c r="DN2" s="1105"/>
      <c r="DO2" s="1106"/>
      <c r="DP2" s="200"/>
      <c r="DQ2" s="1104" t="s">
        <v>347</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348</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350</v>
      </c>
      <c r="B5" s="990"/>
      <c r="C5" s="990"/>
      <c r="D5" s="990"/>
      <c r="E5" s="990"/>
      <c r="F5" s="990"/>
      <c r="G5" s="990"/>
      <c r="H5" s="990"/>
      <c r="I5" s="990"/>
      <c r="J5" s="990"/>
      <c r="K5" s="990"/>
      <c r="L5" s="990"/>
      <c r="M5" s="990"/>
      <c r="N5" s="990"/>
      <c r="O5" s="990"/>
      <c r="P5" s="991"/>
      <c r="Q5" s="995" t="s">
        <v>351</v>
      </c>
      <c r="R5" s="996"/>
      <c r="S5" s="996"/>
      <c r="T5" s="996"/>
      <c r="U5" s="997"/>
      <c r="V5" s="995" t="s">
        <v>352</v>
      </c>
      <c r="W5" s="996"/>
      <c r="X5" s="996"/>
      <c r="Y5" s="996"/>
      <c r="Z5" s="997"/>
      <c r="AA5" s="995" t="s">
        <v>353</v>
      </c>
      <c r="AB5" s="996"/>
      <c r="AC5" s="996"/>
      <c r="AD5" s="996"/>
      <c r="AE5" s="996"/>
      <c r="AF5" s="1107" t="s">
        <v>354</v>
      </c>
      <c r="AG5" s="996"/>
      <c r="AH5" s="996"/>
      <c r="AI5" s="996"/>
      <c r="AJ5" s="1011"/>
      <c r="AK5" s="996" t="s">
        <v>355</v>
      </c>
      <c r="AL5" s="996"/>
      <c r="AM5" s="996"/>
      <c r="AN5" s="996"/>
      <c r="AO5" s="997"/>
      <c r="AP5" s="995" t="s">
        <v>356</v>
      </c>
      <c r="AQ5" s="996"/>
      <c r="AR5" s="996"/>
      <c r="AS5" s="996"/>
      <c r="AT5" s="997"/>
      <c r="AU5" s="995" t="s">
        <v>357</v>
      </c>
      <c r="AV5" s="996"/>
      <c r="AW5" s="996"/>
      <c r="AX5" s="996"/>
      <c r="AY5" s="1011"/>
      <c r="AZ5" s="207"/>
      <c r="BA5" s="207"/>
      <c r="BB5" s="207"/>
      <c r="BC5" s="207"/>
      <c r="BD5" s="207"/>
      <c r="BE5" s="208"/>
      <c r="BF5" s="208"/>
      <c r="BG5" s="208"/>
      <c r="BH5" s="208"/>
      <c r="BI5" s="208"/>
      <c r="BJ5" s="208"/>
      <c r="BK5" s="208"/>
      <c r="BL5" s="208"/>
      <c r="BM5" s="208"/>
      <c r="BN5" s="208"/>
      <c r="BO5" s="208"/>
      <c r="BP5" s="208"/>
      <c r="BQ5" s="989" t="s">
        <v>358</v>
      </c>
      <c r="BR5" s="990"/>
      <c r="BS5" s="990"/>
      <c r="BT5" s="990"/>
      <c r="BU5" s="990"/>
      <c r="BV5" s="990"/>
      <c r="BW5" s="990"/>
      <c r="BX5" s="990"/>
      <c r="BY5" s="990"/>
      <c r="BZ5" s="990"/>
      <c r="CA5" s="990"/>
      <c r="CB5" s="990"/>
      <c r="CC5" s="990"/>
      <c r="CD5" s="990"/>
      <c r="CE5" s="990"/>
      <c r="CF5" s="990"/>
      <c r="CG5" s="991"/>
      <c r="CH5" s="995" t="s">
        <v>359</v>
      </c>
      <c r="CI5" s="996"/>
      <c r="CJ5" s="996"/>
      <c r="CK5" s="996"/>
      <c r="CL5" s="997"/>
      <c r="CM5" s="995" t="s">
        <v>360</v>
      </c>
      <c r="CN5" s="996"/>
      <c r="CO5" s="996"/>
      <c r="CP5" s="996"/>
      <c r="CQ5" s="997"/>
      <c r="CR5" s="995" t="s">
        <v>361</v>
      </c>
      <c r="CS5" s="996"/>
      <c r="CT5" s="996"/>
      <c r="CU5" s="996"/>
      <c r="CV5" s="997"/>
      <c r="CW5" s="995" t="s">
        <v>362</v>
      </c>
      <c r="CX5" s="996"/>
      <c r="CY5" s="996"/>
      <c r="CZ5" s="996"/>
      <c r="DA5" s="997"/>
      <c r="DB5" s="995" t="s">
        <v>363</v>
      </c>
      <c r="DC5" s="996"/>
      <c r="DD5" s="996"/>
      <c r="DE5" s="996"/>
      <c r="DF5" s="997"/>
      <c r="DG5" s="1092" t="s">
        <v>364</v>
      </c>
      <c r="DH5" s="1093"/>
      <c r="DI5" s="1093"/>
      <c r="DJ5" s="1093"/>
      <c r="DK5" s="1094"/>
      <c r="DL5" s="1092" t="s">
        <v>365</v>
      </c>
      <c r="DM5" s="1093"/>
      <c r="DN5" s="1093"/>
      <c r="DO5" s="1093"/>
      <c r="DP5" s="1094"/>
      <c r="DQ5" s="995" t="s">
        <v>366</v>
      </c>
      <c r="DR5" s="996"/>
      <c r="DS5" s="996"/>
      <c r="DT5" s="996"/>
      <c r="DU5" s="997"/>
      <c r="DV5" s="995" t="s">
        <v>357</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367</v>
      </c>
      <c r="C7" s="1045"/>
      <c r="D7" s="1045"/>
      <c r="E7" s="1045"/>
      <c r="F7" s="1045"/>
      <c r="G7" s="1045"/>
      <c r="H7" s="1045"/>
      <c r="I7" s="1045"/>
      <c r="J7" s="1045"/>
      <c r="K7" s="1045"/>
      <c r="L7" s="1045"/>
      <c r="M7" s="1045"/>
      <c r="N7" s="1045"/>
      <c r="O7" s="1045"/>
      <c r="P7" s="1046"/>
      <c r="Q7" s="1098">
        <v>21073</v>
      </c>
      <c r="R7" s="1099"/>
      <c r="S7" s="1099"/>
      <c r="T7" s="1099"/>
      <c r="U7" s="1099"/>
      <c r="V7" s="1099">
        <v>20234</v>
      </c>
      <c r="W7" s="1099"/>
      <c r="X7" s="1099"/>
      <c r="Y7" s="1099"/>
      <c r="Z7" s="1099"/>
      <c r="AA7" s="1099">
        <v>839</v>
      </c>
      <c r="AB7" s="1099"/>
      <c r="AC7" s="1099"/>
      <c r="AD7" s="1099"/>
      <c r="AE7" s="1100"/>
      <c r="AF7" s="1101">
        <v>404</v>
      </c>
      <c r="AG7" s="1102"/>
      <c r="AH7" s="1102"/>
      <c r="AI7" s="1102"/>
      <c r="AJ7" s="1103"/>
      <c r="AK7" s="1085">
        <v>238</v>
      </c>
      <c r="AL7" s="1086"/>
      <c r="AM7" s="1086"/>
      <c r="AN7" s="1086"/>
      <c r="AO7" s="1086"/>
      <c r="AP7" s="1086">
        <v>18063</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368</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369</v>
      </c>
      <c r="B23" s="938" t="s">
        <v>370</v>
      </c>
      <c r="C23" s="939"/>
      <c r="D23" s="939"/>
      <c r="E23" s="939"/>
      <c r="F23" s="939"/>
      <c r="G23" s="939"/>
      <c r="H23" s="939"/>
      <c r="I23" s="939"/>
      <c r="J23" s="939"/>
      <c r="K23" s="939"/>
      <c r="L23" s="939"/>
      <c r="M23" s="939"/>
      <c r="N23" s="939"/>
      <c r="O23" s="939"/>
      <c r="P23" s="940"/>
      <c r="Q23" s="1062">
        <v>21073</v>
      </c>
      <c r="R23" s="1063"/>
      <c r="S23" s="1063"/>
      <c r="T23" s="1063"/>
      <c r="U23" s="1063"/>
      <c r="V23" s="1063">
        <v>20234</v>
      </c>
      <c r="W23" s="1063"/>
      <c r="X23" s="1063"/>
      <c r="Y23" s="1063"/>
      <c r="Z23" s="1063"/>
      <c r="AA23" s="1063">
        <v>839</v>
      </c>
      <c r="AB23" s="1063"/>
      <c r="AC23" s="1063"/>
      <c r="AD23" s="1063"/>
      <c r="AE23" s="1064"/>
      <c r="AF23" s="1065">
        <v>404</v>
      </c>
      <c r="AG23" s="1063"/>
      <c r="AH23" s="1063"/>
      <c r="AI23" s="1063"/>
      <c r="AJ23" s="1066"/>
      <c r="AK23" s="1067"/>
      <c r="AL23" s="1068"/>
      <c r="AM23" s="1068"/>
      <c r="AN23" s="1068"/>
      <c r="AO23" s="1068"/>
      <c r="AP23" s="1063">
        <v>18063</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350</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357</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381</v>
      </c>
      <c r="C28" s="1045"/>
      <c r="D28" s="1045"/>
      <c r="E28" s="1045"/>
      <c r="F28" s="1045"/>
      <c r="G28" s="1045"/>
      <c r="H28" s="1045"/>
      <c r="I28" s="1045"/>
      <c r="J28" s="1045"/>
      <c r="K28" s="1045"/>
      <c r="L28" s="1045"/>
      <c r="M28" s="1045"/>
      <c r="N28" s="1045"/>
      <c r="O28" s="1045"/>
      <c r="P28" s="1046"/>
      <c r="Q28" s="1047">
        <v>3958</v>
      </c>
      <c r="R28" s="1048"/>
      <c r="S28" s="1048"/>
      <c r="T28" s="1048"/>
      <c r="U28" s="1048"/>
      <c r="V28" s="1048">
        <v>3783</v>
      </c>
      <c r="W28" s="1048"/>
      <c r="X28" s="1048"/>
      <c r="Y28" s="1048"/>
      <c r="Z28" s="1048"/>
      <c r="AA28" s="1048">
        <v>175</v>
      </c>
      <c r="AB28" s="1048"/>
      <c r="AC28" s="1048"/>
      <c r="AD28" s="1048"/>
      <c r="AE28" s="1049"/>
      <c r="AF28" s="1050">
        <v>175</v>
      </c>
      <c r="AG28" s="1048"/>
      <c r="AH28" s="1048"/>
      <c r="AI28" s="1048"/>
      <c r="AJ28" s="1051"/>
      <c r="AK28" s="1052">
        <v>232</v>
      </c>
      <c r="AL28" s="1040"/>
      <c r="AM28" s="1040"/>
      <c r="AN28" s="1040"/>
      <c r="AO28" s="1040"/>
      <c r="AP28" s="1040">
        <v>0</v>
      </c>
      <c r="AQ28" s="1040"/>
      <c r="AR28" s="1040"/>
      <c r="AS28" s="1040"/>
      <c r="AT28" s="1040"/>
      <c r="AU28" s="1040">
        <v>0</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382</v>
      </c>
      <c r="C29" s="1032"/>
      <c r="D29" s="1032"/>
      <c r="E29" s="1032"/>
      <c r="F29" s="1032"/>
      <c r="G29" s="1032"/>
      <c r="H29" s="1032"/>
      <c r="I29" s="1032"/>
      <c r="J29" s="1032"/>
      <c r="K29" s="1032"/>
      <c r="L29" s="1032"/>
      <c r="M29" s="1032"/>
      <c r="N29" s="1032"/>
      <c r="O29" s="1032"/>
      <c r="P29" s="1033"/>
      <c r="Q29" s="1037">
        <v>303</v>
      </c>
      <c r="R29" s="1038"/>
      <c r="S29" s="1038"/>
      <c r="T29" s="1038"/>
      <c r="U29" s="1038"/>
      <c r="V29" s="1038">
        <v>285</v>
      </c>
      <c r="W29" s="1038"/>
      <c r="X29" s="1038"/>
      <c r="Y29" s="1038"/>
      <c r="Z29" s="1038"/>
      <c r="AA29" s="1038">
        <v>18</v>
      </c>
      <c r="AB29" s="1038"/>
      <c r="AC29" s="1038"/>
      <c r="AD29" s="1038"/>
      <c r="AE29" s="1039"/>
      <c r="AF29" s="1013">
        <v>18</v>
      </c>
      <c r="AG29" s="1014"/>
      <c r="AH29" s="1014"/>
      <c r="AI29" s="1014"/>
      <c r="AJ29" s="1015"/>
      <c r="AK29" s="974">
        <v>69</v>
      </c>
      <c r="AL29" s="965"/>
      <c r="AM29" s="965"/>
      <c r="AN29" s="965"/>
      <c r="AO29" s="965"/>
      <c r="AP29" s="965">
        <v>22</v>
      </c>
      <c r="AQ29" s="965"/>
      <c r="AR29" s="965"/>
      <c r="AS29" s="965"/>
      <c r="AT29" s="965"/>
      <c r="AU29" s="965">
        <v>5</v>
      </c>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383</v>
      </c>
      <c r="C30" s="1032"/>
      <c r="D30" s="1032"/>
      <c r="E30" s="1032"/>
      <c r="F30" s="1032"/>
      <c r="G30" s="1032"/>
      <c r="H30" s="1032"/>
      <c r="I30" s="1032"/>
      <c r="J30" s="1032"/>
      <c r="K30" s="1032"/>
      <c r="L30" s="1032"/>
      <c r="M30" s="1032"/>
      <c r="N30" s="1032"/>
      <c r="O30" s="1032"/>
      <c r="P30" s="1033"/>
      <c r="Q30" s="1037">
        <v>237</v>
      </c>
      <c r="R30" s="1038"/>
      <c r="S30" s="1038"/>
      <c r="T30" s="1038"/>
      <c r="U30" s="1038"/>
      <c r="V30" s="1038">
        <v>235</v>
      </c>
      <c r="W30" s="1038"/>
      <c r="X30" s="1038"/>
      <c r="Y30" s="1038"/>
      <c r="Z30" s="1038"/>
      <c r="AA30" s="1038">
        <v>2</v>
      </c>
      <c r="AB30" s="1038"/>
      <c r="AC30" s="1038"/>
      <c r="AD30" s="1038"/>
      <c r="AE30" s="1039"/>
      <c r="AF30" s="1013">
        <v>2</v>
      </c>
      <c r="AG30" s="1014"/>
      <c r="AH30" s="1014"/>
      <c r="AI30" s="1014"/>
      <c r="AJ30" s="1015"/>
      <c r="AK30" s="974">
        <v>92</v>
      </c>
      <c r="AL30" s="965"/>
      <c r="AM30" s="965"/>
      <c r="AN30" s="965"/>
      <c r="AO30" s="965"/>
      <c r="AP30" s="965">
        <v>0</v>
      </c>
      <c r="AQ30" s="965"/>
      <c r="AR30" s="965"/>
      <c r="AS30" s="965"/>
      <c r="AT30" s="965"/>
      <c r="AU30" s="965">
        <v>0</v>
      </c>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384</v>
      </c>
      <c r="C31" s="1032"/>
      <c r="D31" s="1032"/>
      <c r="E31" s="1032"/>
      <c r="F31" s="1032"/>
      <c r="G31" s="1032"/>
      <c r="H31" s="1032"/>
      <c r="I31" s="1032"/>
      <c r="J31" s="1032"/>
      <c r="K31" s="1032"/>
      <c r="L31" s="1032"/>
      <c r="M31" s="1032"/>
      <c r="N31" s="1032"/>
      <c r="O31" s="1032"/>
      <c r="P31" s="1033"/>
      <c r="Q31" s="1037">
        <v>1080</v>
      </c>
      <c r="R31" s="1038"/>
      <c r="S31" s="1038"/>
      <c r="T31" s="1038"/>
      <c r="U31" s="1038"/>
      <c r="V31" s="1038">
        <v>28</v>
      </c>
      <c r="W31" s="1038"/>
      <c r="X31" s="1038"/>
      <c r="Y31" s="1038"/>
      <c r="Z31" s="1038"/>
      <c r="AA31" s="1038">
        <v>1052</v>
      </c>
      <c r="AB31" s="1038"/>
      <c r="AC31" s="1038"/>
      <c r="AD31" s="1038"/>
      <c r="AE31" s="1039"/>
      <c r="AF31" s="1013">
        <v>1052</v>
      </c>
      <c r="AG31" s="1014"/>
      <c r="AH31" s="1014"/>
      <c r="AI31" s="1014"/>
      <c r="AJ31" s="1015"/>
      <c r="AK31" s="974">
        <v>181</v>
      </c>
      <c r="AL31" s="965"/>
      <c r="AM31" s="965"/>
      <c r="AN31" s="965"/>
      <c r="AO31" s="965"/>
      <c r="AP31" s="965">
        <v>3387</v>
      </c>
      <c r="AQ31" s="965"/>
      <c r="AR31" s="965"/>
      <c r="AS31" s="965"/>
      <c r="AT31" s="965"/>
      <c r="AU31" s="965">
        <v>1873</v>
      </c>
      <c r="AV31" s="965"/>
      <c r="AW31" s="965"/>
      <c r="AX31" s="965"/>
      <c r="AY31" s="965"/>
      <c r="AZ31" s="1036"/>
      <c r="BA31" s="1036"/>
      <c r="BB31" s="1036"/>
      <c r="BC31" s="1036"/>
      <c r="BD31" s="1036"/>
      <c r="BE31" s="1026" t="s">
        <v>385</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386</v>
      </c>
      <c r="C32" s="1032"/>
      <c r="D32" s="1032"/>
      <c r="E32" s="1032"/>
      <c r="F32" s="1032"/>
      <c r="G32" s="1032"/>
      <c r="H32" s="1032"/>
      <c r="I32" s="1032"/>
      <c r="J32" s="1032"/>
      <c r="K32" s="1032"/>
      <c r="L32" s="1032"/>
      <c r="M32" s="1032"/>
      <c r="N32" s="1032"/>
      <c r="O32" s="1032"/>
      <c r="P32" s="1033"/>
      <c r="Q32" s="1037">
        <v>1181</v>
      </c>
      <c r="R32" s="1038"/>
      <c r="S32" s="1038"/>
      <c r="T32" s="1038"/>
      <c r="U32" s="1038"/>
      <c r="V32" s="1038">
        <v>43</v>
      </c>
      <c r="W32" s="1038"/>
      <c r="X32" s="1038"/>
      <c r="Y32" s="1038"/>
      <c r="Z32" s="1038"/>
      <c r="AA32" s="1038">
        <v>1138</v>
      </c>
      <c r="AB32" s="1038"/>
      <c r="AC32" s="1038"/>
      <c r="AD32" s="1038"/>
      <c r="AE32" s="1039"/>
      <c r="AF32" s="1013">
        <v>1138</v>
      </c>
      <c r="AG32" s="1014"/>
      <c r="AH32" s="1014"/>
      <c r="AI32" s="1014"/>
      <c r="AJ32" s="1015"/>
      <c r="AK32" s="974">
        <v>203</v>
      </c>
      <c r="AL32" s="965"/>
      <c r="AM32" s="965"/>
      <c r="AN32" s="965"/>
      <c r="AO32" s="965"/>
      <c r="AP32" s="965">
        <v>47</v>
      </c>
      <c r="AQ32" s="965"/>
      <c r="AR32" s="965"/>
      <c r="AS32" s="965"/>
      <c r="AT32" s="965"/>
      <c r="AU32" s="965">
        <v>47</v>
      </c>
      <c r="AV32" s="965"/>
      <c r="AW32" s="965"/>
      <c r="AX32" s="965"/>
      <c r="AY32" s="965"/>
      <c r="AZ32" s="1036"/>
      <c r="BA32" s="1036"/>
      <c r="BB32" s="1036"/>
      <c r="BC32" s="1036"/>
      <c r="BD32" s="1036"/>
      <c r="BE32" s="1026" t="s">
        <v>385</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387</v>
      </c>
      <c r="C33" s="1032"/>
      <c r="D33" s="1032"/>
      <c r="E33" s="1032"/>
      <c r="F33" s="1032"/>
      <c r="G33" s="1032"/>
      <c r="H33" s="1032"/>
      <c r="I33" s="1032"/>
      <c r="J33" s="1032"/>
      <c r="K33" s="1032"/>
      <c r="L33" s="1032"/>
      <c r="M33" s="1032"/>
      <c r="N33" s="1032"/>
      <c r="O33" s="1032"/>
      <c r="P33" s="1033"/>
      <c r="Q33" s="1037">
        <v>616</v>
      </c>
      <c r="R33" s="1038"/>
      <c r="S33" s="1038"/>
      <c r="T33" s="1038"/>
      <c r="U33" s="1038"/>
      <c r="V33" s="1038">
        <v>597</v>
      </c>
      <c r="W33" s="1038"/>
      <c r="X33" s="1038"/>
      <c r="Y33" s="1038"/>
      <c r="Z33" s="1038"/>
      <c r="AA33" s="1038">
        <v>19</v>
      </c>
      <c r="AB33" s="1038"/>
      <c r="AC33" s="1038"/>
      <c r="AD33" s="1038"/>
      <c r="AE33" s="1039"/>
      <c r="AF33" s="1013">
        <v>19</v>
      </c>
      <c r="AG33" s="1014"/>
      <c r="AH33" s="1014"/>
      <c r="AI33" s="1014"/>
      <c r="AJ33" s="1015"/>
      <c r="AK33" s="974">
        <v>215</v>
      </c>
      <c r="AL33" s="965"/>
      <c r="AM33" s="965"/>
      <c r="AN33" s="965"/>
      <c r="AO33" s="965"/>
      <c r="AP33" s="965">
        <v>4090</v>
      </c>
      <c r="AQ33" s="965"/>
      <c r="AR33" s="965"/>
      <c r="AS33" s="965"/>
      <c r="AT33" s="965"/>
      <c r="AU33" s="965">
        <v>3337</v>
      </c>
      <c r="AV33" s="965"/>
      <c r="AW33" s="965"/>
      <c r="AX33" s="965"/>
      <c r="AY33" s="965"/>
      <c r="AZ33" s="1036"/>
      <c r="BA33" s="1036"/>
      <c r="BB33" s="1036"/>
      <c r="BC33" s="1036"/>
      <c r="BD33" s="1036"/>
      <c r="BE33" s="1026" t="s">
        <v>388</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389</v>
      </c>
      <c r="C34" s="1032"/>
      <c r="D34" s="1032"/>
      <c r="E34" s="1032"/>
      <c r="F34" s="1032"/>
      <c r="G34" s="1032"/>
      <c r="H34" s="1032"/>
      <c r="I34" s="1032"/>
      <c r="J34" s="1032"/>
      <c r="K34" s="1032"/>
      <c r="L34" s="1032"/>
      <c r="M34" s="1032"/>
      <c r="N34" s="1032"/>
      <c r="O34" s="1032"/>
      <c r="P34" s="1033"/>
      <c r="Q34" s="1037">
        <v>680</v>
      </c>
      <c r="R34" s="1038"/>
      <c r="S34" s="1038"/>
      <c r="T34" s="1038"/>
      <c r="U34" s="1038"/>
      <c r="V34" s="1038">
        <v>658</v>
      </c>
      <c r="W34" s="1038"/>
      <c r="X34" s="1038"/>
      <c r="Y34" s="1038"/>
      <c r="Z34" s="1038"/>
      <c r="AA34" s="1038">
        <v>22</v>
      </c>
      <c r="AB34" s="1038"/>
      <c r="AC34" s="1038"/>
      <c r="AD34" s="1038"/>
      <c r="AE34" s="1039"/>
      <c r="AF34" s="1013">
        <v>22</v>
      </c>
      <c r="AG34" s="1014"/>
      <c r="AH34" s="1014"/>
      <c r="AI34" s="1014"/>
      <c r="AJ34" s="1015"/>
      <c r="AK34" s="974">
        <v>438</v>
      </c>
      <c r="AL34" s="965"/>
      <c r="AM34" s="965"/>
      <c r="AN34" s="965"/>
      <c r="AO34" s="965"/>
      <c r="AP34" s="965">
        <v>6845</v>
      </c>
      <c r="AQ34" s="965"/>
      <c r="AR34" s="965"/>
      <c r="AS34" s="965"/>
      <c r="AT34" s="965"/>
      <c r="AU34" s="965">
        <v>2905</v>
      </c>
      <c r="AV34" s="965"/>
      <c r="AW34" s="965"/>
      <c r="AX34" s="965"/>
      <c r="AY34" s="965"/>
      <c r="AZ34" s="1036"/>
      <c r="BA34" s="1036"/>
      <c r="BB34" s="1036"/>
      <c r="BC34" s="1036"/>
      <c r="BD34" s="1036"/>
      <c r="BE34" s="1026" t="s">
        <v>388</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390</v>
      </c>
      <c r="C35" s="1032"/>
      <c r="D35" s="1032"/>
      <c r="E35" s="1032"/>
      <c r="F35" s="1032"/>
      <c r="G35" s="1032"/>
      <c r="H35" s="1032"/>
      <c r="I35" s="1032"/>
      <c r="J35" s="1032"/>
      <c r="K35" s="1032"/>
      <c r="L35" s="1032"/>
      <c r="M35" s="1032"/>
      <c r="N35" s="1032"/>
      <c r="O35" s="1032"/>
      <c r="P35" s="1033"/>
      <c r="Q35" s="1037">
        <v>75</v>
      </c>
      <c r="R35" s="1038"/>
      <c r="S35" s="1038"/>
      <c r="T35" s="1038"/>
      <c r="U35" s="1038"/>
      <c r="V35" s="1038">
        <v>66</v>
      </c>
      <c r="W35" s="1038"/>
      <c r="X35" s="1038"/>
      <c r="Y35" s="1038"/>
      <c r="Z35" s="1038"/>
      <c r="AA35" s="1038">
        <v>9</v>
      </c>
      <c r="AB35" s="1038"/>
      <c r="AC35" s="1038"/>
      <c r="AD35" s="1038"/>
      <c r="AE35" s="1039"/>
      <c r="AF35" s="1013">
        <v>9</v>
      </c>
      <c r="AG35" s="1014"/>
      <c r="AH35" s="1014"/>
      <c r="AI35" s="1014"/>
      <c r="AJ35" s="1015"/>
      <c r="AK35" s="974">
        <v>8</v>
      </c>
      <c r="AL35" s="965"/>
      <c r="AM35" s="965"/>
      <c r="AN35" s="965"/>
      <c r="AO35" s="965"/>
      <c r="AP35" s="965">
        <v>179</v>
      </c>
      <c r="AQ35" s="965"/>
      <c r="AR35" s="965"/>
      <c r="AS35" s="965"/>
      <c r="AT35" s="965"/>
      <c r="AU35" s="965">
        <v>57</v>
      </c>
      <c r="AV35" s="965"/>
      <c r="AW35" s="965"/>
      <c r="AX35" s="965"/>
      <c r="AY35" s="965"/>
      <c r="AZ35" s="1036"/>
      <c r="BA35" s="1036"/>
      <c r="BB35" s="1036"/>
      <c r="BC35" s="1036"/>
      <c r="BD35" s="1036"/>
      <c r="BE35" s="1026" t="s">
        <v>388</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391</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369</v>
      </c>
      <c r="B63" s="938" t="s">
        <v>392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2436</v>
      </c>
      <c r="AG63" s="953"/>
      <c r="AH63" s="953"/>
      <c r="AI63" s="953"/>
      <c r="AJ63" s="1024"/>
      <c r="AK63" s="1025"/>
      <c r="AL63" s="957"/>
      <c r="AM63" s="957"/>
      <c r="AN63" s="957"/>
      <c r="AO63" s="957"/>
      <c r="AP63" s="953"/>
      <c r="AQ63" s="953"/>
      <c r="AR63" s="953"/>
      <c r="AS63" s="953"/>
      <c r="AT63" s="953"/>
      <c r="AU63" s="953"/>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394</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395</v>
      </c>
      <c r="AV66" s="996"/>
      <c r="AW66" s="996"/>
      <c r="AX66" s="996"/>
      <c r="AY66" s="997"/>
      <c r="AZ66" s="995" t="s">
        <v>357</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534</v>
      </c>
      <c r="C68" s="980"/>
      <c r="D68" s="980"/>
      <c r="E68" s="980"/>
      <c r="F68" s="980"/>
      <c r="G68" s="980"/>
      <c r="H68" s="980"/>
      <c r="I68" s="980"/>
      <c r="J68" s="980"/>
      <c r="K68" s="980"/>
      <c r="L68" s="980"/>
      <c r="M68" s="980"/>
      <c r="N68" s="980"/>
      <c r="O68" s="980"/>
      <c r="P68" s="981"/>
      <c r="Q68" s="982"/>
      <c r="R68" s="976"/>
      <c r="S68" s="976"/>
      <c r="T68" s="976"/>
      <c r="U68" s="976"/>
      <c r="V68" s="976"/>
      <c r="W68" s="976"/>
      <c r="X68" s="976"/>
      <c r="Y68" s="976"/>
      <c r="Z68" s="976"/>
      <c r="AA68" s="976"/>
      <c r="AB68" s="976"/>
      <c r="AC68" s="976"/>
      <c r="AD68" s="976"/>
      <c r="AE68" s="976"/>
      <c r="AF68" s="976">
        <v>17</v>
      </c>
      <c r="AG68" s="976"/>
      <c r="AH68" s="976"/>
      <c r="AI68" s="976"/>
      <c r="AJ68" s="976"/>
      <c r="AK68" s="976"/>
      <c r="AL68" s="976"/>
      <c r="AM68" s="976"/>
      <c r="AN68" s="976"/>
      <c r="AO68" s="976"/>
      <c r="AP68" s="976">
        <v>826</v>
      </c>
      <c r="AQ68" s="976"/>
      <c r="AR68" s="976"/>
      <c r="AS68" s="976"/>
      <c r="AT68" s="976"/>
      <c r="AU68" s="976">
        <v>37</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535</v>
      </c>
      <c r="C69" s="969"/>
      <c r="D69" s="969"/>
      <c r="E69" s="969"/>
      <c r="F69" s="969"/>
      <c r="G69" s="969"/>
      <c r="H69" s="969"/>
      <c r="I69" s="969"/>
      <c r="J69" s="969"/>
      <c r="K69" s="969"/>
      <c r="L69" s="969"/>
      <c r="M69" s="969"/>
      <c r="N69" s="969"/>
      <c r="O69" s="969"/>
      <c r="P69" s="970"/>
      <c r="Q69" s="971"/>
      <c r="R69" s="965"/>
      <c r="S69" s="965"/>
      <c r="T69" s="965"/>
      <c r="U69" s="965"/>
      <c r="V69" s="965"/>
      <c r="W69" s="965"/>
      <c r="X69" s="965"/>
      <c r="Y69" s="965"/>
      <c r="Z69" s="965"/>
      <c r="AA69" s="965"/>
      <c r="AB69" s="965"/>
      <c r="AC69" s="965"/>
      <c r="AD69" s="965"/>
      <c r="AE69" s="965"/>
      <c r="AF69" s="965">
        <v>118</v>
      </c>
      <c r="AG69" s="965"/>
      <c r="AH69" s="965"/>
      <c r="AI69" s="965"/>
      <c r="AJ69" s="965"/>
      <c r="AK69" s="965"/>
      <c r="AL69" s="965"/>
      <c r="AM69" s="965"/>
      <c r="AN69" s="965"/>
      <c r="AO69" s="965"/>
      <c r="AP69" s="965"/>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536</v>
      </c>
      <c r="C70" s="969"/>
      <c r="D70" s="969"/>
      <c r="E70" s="969"/>
      <c r="F70" s="969"/>
      <c r="G70" s="969"/>
      <c r="H70" s="969"/>
      <c r="I70" s="969"/>
      <c r="J70" s="969"/>
      <c r="K70" s="969"/>
      <c r="L70" s="969"/>
      <c r="M70" s="969"/>
      <c r="N70" s="969"/>
      <c r="O70" s="969"/>
      <c r="P70" s="970"/>
      <c r="Q70" s="971">
        <v>13935</v>
      </c>
      <c r="R70" s="965"/>
      <c r="S70" s="965"/>
      <c r="T70" s="965"/>
      <c r="U70" s="965"/>
      <c r="V70" s="965">
        <v>13843</v>
      </c>
      <c r="W70" s="965"/>
      <c r="X70" s="965"/>
      <c r="Y70" s="965"/>
      <c r="Z70" s="965"/>
      <c r="AA70" s="965">
        <v>92</v>
      </c>
      <c r="AB70" s="965"/>
      <c r="AC70" s="965"/>
      <c r="AD70" s="965"/>
      <c r="AE70" s="965"/>
      <c r="AF70" s="965">
        <v>92</v>
      </c>
      <c r="AG70" s="965"/>
      <c r="AH70" s="965"/>
      <c r="AI70" s="965"/>
      <c r="AJ70" s="965"/>
      <c r="AK70" s="965">
        <v>717</v>
      </c>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537</v>
      </c>
      <c r="C71" s="969"/>
      <c r="D71" s="969"/>
      <c r="E71" s="969"/>
      <c r="F71" s="969"/>
      <c r="G71" s="969"/>
      <c r="H71" s="969"/>
      <c r="I71" s="969"/>
      <c r="J71" s="969"/>
      <c r="K71" s="969"/>
      <c r="L71" s="969"/>
      <c r="M71" s="969"/>
      <c r="N71" s="969"/>
      <c r="O71" s="969"/>
      <c r="P71" s="970"/>
      <c r="Q71" s="971"/>
      <c r="R71" s="965"/>
      <c r="S71" s="965"/>
      <c r="T71" s="965"/>
      <c r="U71" s="965"/>
      <c r="V71" s="965"/>
      <c r="W71" s="965"/>
      <c r="X71" s="965"/>
      <c r="Y71" s="965"/>
      <c r="Z71" s="965"/>
      <c r="AA71" s="965"/>
      <c r="AB71" s="965"/>
      <c r="AC71" s="965"/>
      <c r="AD71" s="965"/>
      <c r="AE71" s="965"/>
      <c r="AF71" s="965">
        <v>4766</v>
      </c>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369</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4993</v>
      </c>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287</v>
      </c>
      <c r="AG109" s="886"/>
      <c r="AH109" s="886"/>
      <c r="AI109" s="886"/>
      <c r="AJ109" s="887"/>
      <c r="AK109" s="888" t="s">
        <v>286</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287</v>
      </c>
      <c r="BW109" s="886"/>
      <c r="BX109" s="886"/>
      <c r="BY109" s="886"/>
      <c r="BZ109" s="887"/>
      <c r="CA109" s="888" t="s">
        <v>286</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287</v>
      </c>
      <c r="DM109" s="886"/>
      <c r="DN109" s="886"/>
      <c r="DO109" s="886"/>
      <c r="DP109" s="887"/>
      <c r="DQ109" s="888" t="s">
        <v>286</v>
      </c>
      <c r="DR109" s="886"/>
      <c r="DS109" s="886"/>
      <c r="DT109" s="886"/>
      <c r="DU109" s="887"/>
      <c r="DV109" s="888" t="s">
        <v>406</v>
      </c>
      <c r="DW109" s="886"/>
      <c r="DX109" s="886"/>
      <c r="DY109" s="886"/>
      <c r="DZ109" s="917"/>
    </row>
    <row r="110" spans="1:131" s="197" customFormat="1" ht="26.25" customHeight="1">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2568322</v>
      </c>
      <c r="AB110" s="871"/>
      <c r="AC110" s="871"/>
      <c r="AD110" s="871"/>
      <c r="AE110" s="872"/>
      <c r="AF110" s="873">
        <v>2487592</v>
      </c>
      <c r="AG110" s="871"/>
      <c r="AH110" s="871"/>
      <c r="AI110" s="871"/>
      <c r="AJ110" s="872"/>
      <c r="AK110" s="873">
        <v>2427242</v>
      </c>
      <c r="AL110" s="871"/>
      <c r="AM110" s="871"/>
      <c r="AN110" s="871"/>
      <c r="AO110" s="872"/>
      <c r="AP110" s="874">
        <v>23.8</v>
      </c>
      <c r="AQ110" s="875"/>
      <c r="AR110" s="875"/>
      <c r="AS110" s="875"/>
      <c r="AT110" s="876"/>
      <c r="AU110" s="918" t="s">
        <v>60</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17357593</v>
      </c>
      <c r="BR110" s="798"/>
      <c r="BS110" s="798"/>
      <c r="BT110" s="798"/>
      <c r="BU110" s="798"/>
      <c r="BV110" s="798">
        <v>17245352</v>
      </c>
      <c r="BW110" s="798"/>
      <c r="BX110" s="798"/>
      <c r="BY110" s="798"/>
      <c r="BZ110" s="798"/>
      <c r="CA110" s="798">
        <v>18063098</v>
      </c>
      <c r="CB110" s="798"/>
      <c r="CC110" s="798"/>
      <c r="CD110" s="798"/>
      <c r="CE110" s="798"/>
      <c r="CF110" s="859">
        <v>177</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v>168584</v>
      </c>
      <c r="BR111" s="769"/>
      <c r="BS111" s="769"/>
      <c r="BT111" s="769"/>
      <c r="BU111" s="769"/>
      <c r="BV111" s="769">
        <v>117845</v>
      </c>
      <c r="BW111" s="769"/>
      <c r="BX111" s="769"/>
      <c r="BY111" s="769"/>
      <c r="BZ111" s="769"/>
      <c r="CA111" s="769">
        <v>76043</v>
      </c>
      <c r="CB111" s="769"/>
      <c r="CC111" s="769"/>
      <c r="CD111" s="769"/>
      <c r="CE111" s="769"/>
      <c r="CF111" s="846">
        <v>0.7</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11444035</v>
      </c>
      <c r="BR112" s="769"/>
      <c r="BS112" s="769"/>
      <c r="BT112" s="769"/>
      <c r="BU112" s="769"/>
      <c r="BV112" s="769">
        <v>11493087</v>
      </c>
      <c r="BW112" s="769"/>
      <c r="BX112" s="769"/>
      <c r="BY112" s="769"/>
      <c r="BZ112" s="769"/>
      <c r="CA112" s="769">
        <v>11219325</v>
      </c>
      <c r="CB112" s="769"/>
      <c r="CC112" s="769"/>
      <c r="CD112" s="769"/>
      <c r="CE112" s="769"/>
      <c r="CF112" s="846">
        <v>110</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665241</v>
      </c>
      <c r="AB113" s="907"/>
      <c r="AC113" s="907"/>
      <c r="AD113" s="907"/>
      <c r="AE113" s="908"/>
      <c r="AF113" s="909">
        <v>685804</v>
      </c>
      <c r="AG113" s="907"/>
      <c r="AH113" s="907"/>
      <c r="AI113" s="907"/>
      <c r="AJ113" s="908"/>
      <c r="AK113" s="909">
        <v>691514</v>
      </c>
      <c r="AL113" s="907"/>
      <c r="AM113" s="907"/>
      <c r="AN113" s="907"/>
      <c r="AO113" s="908"/>
      <c r="AP113" s="910">
        <v>6.8</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v>84561</v>
      </c>
      <c r="BR113" s="769"/>
      <c r="BS113" s="769"/>
      <c r="BT113" s="769"/>
      <c r="BU113" s="769"/>
      <c r="BV113" s="769">
        <v>15050</v>
      </c>
      <c r="BW113" s="769"/>
      <c r="BX113" s="769"/>
      <c r="BY113" s="769"/>
      <c r="BZ113" s="769"/>
      <c r="CA113" s="769">
        <v>36865</v>
      </c>
      <c r="CB113" s="769"/>
      <c r="CC113" s="769"/>
      <c r="CD113" s="769"/>
      <c r="CE113" s="769"/>
      <c r="CF113" s="846">
        <v>0.4</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33653</v>
      </c>
      <c r="DH113" s="782"/>
      <c r="DI113" s="782"/>
      <c r="DJ113" s="782"/>
      <c r="DK113" s="783"/>
      <c r="DL113" s="784">
        <v>17258</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99048</v>
      </c>
      <c r="AB114" s="782"/>
      <c r="AC114" s="782"/>
      <c r="AD114" s="782"/>
      <c r="AE114" s="783"/>
      <c r="AF114" s="784">
        <v>70574</v>
      </c>
      <c r="AG114" s="782"/>
      <c r="AH114" s="782"/>
      <c r="AI114" s="782"/>
      <c r="AJ114" s="783"/>
      <c r="AK114" s="784">
        <v>7524</v>
      </c>
      <c r="AL114" s="782"/>
      <c r="AM114" s="782"/>
      <c r="AN114" s="782"/>
      <c r="AO114" s="783"/>
      <c r="AP114" s="752">
        <v>0.1</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3272663</v>
      </c>
      <c r="BR114" s="769"/>
      <c r="BS114" s="769"/>
      <c r="BT114" s="769"/>
      <c r="BU114" s="769"/>
      <c r="BV114" s="769">
        <v>3084228</v>
      </c>
      <c r="BW114" s="769"/>
      <c r="BX114" s="769"/>
      <c r="BY114" s="769"/>
      <c r="BZ114" s="769"/>
      <c r="CA114" s="769">
        <v>2954061</v>
      </c>
      <c r="CB114" s="769"/>
      <c r="CC114" s="769"/>
      <c r="CD114" s="769"/>
      <c r="CE114" s="769"/>
      <c r="CF114" s="846">
        <v>29</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95722</v>
      </c>
      <c r="AB115" s="907"/>
      <c r="AC115" s="907"/>
      <c r="AD115" s="907"/>
      <c r="AE115" s="908"/>
      <c r="AF115" s="909">
        <v>88384</v>
      </c>
      <c r="AG115" s="907"/>
      <c r="AH115" s="907"/>
      <c r="AI115" s="907"/>
      <c r="AJ115" s="908"/>
      <c r="AK115" s="909">
        <v>65935</v>
      </c>
      <c r="AL115" s="907"/>
      <c r="AM115" s="907"/>
      <c r="AN115" s="907"/>
      <c r="AO115" s="908"/>
      <c r="AP115" s="910">
        <v>0.6</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3428333</v>
      </c>
      <c r="AB117" s="893"/>
      <c r="AC117" s="893"/>
      <c r="AD117" s="893"/>
      <c r="AE117" s="894"/>
      <c r="AF117" s="896">
        <v>3332354</v>
      </c>
      <c r="AG117" s="893"/>
      <c r="AH117" s="893"/>
      <c r="AI117" s="893"/>
      <c r="AJ117" s="894"/>
      <c r="AK117" s="896">
        <v>3192215</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287</v>
      </c>
      <c r="AG118" s="886"/>
      <c r="AH118" s="886"/>
      <c r="AI118" s="886"/>
      <c r="AJ118" s="887"/>
      <c r="AK118" s="888" t="s">
        <v>286</v>
      </c>
      <c r="AL118" s="886"/>
      <c r="AM118" s="886"/>
      <c r="AN118" s="886"/>
      <c r="AO118" s="887"/>
      <c r="AP118" s="889" t="s">
        <v>406</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434</v>
      </c>
      <c r="BP118" s="836"/>
      <c r="BQ118" s="855">
        <v>32327436</v>
      </c>
      <c r="BR118" s="856"/>
      <c r="BS118" s="856"/>
      <c r="BT118" s="856"/>
      <c r="BU118" s="856"/>
      <c r="BV118" s="856">
        <v>31955562</v>
      </c>
      <c r="BW118" s="856"/>
      <c r="BX118" s="856"/>
      <c r="BY118" s="856"/>
      <c r="BZ118" s="856"/>
      <c r="CA118" s="856">
        <v>32349392</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8398157</v>
      </c>
      <c r="BR119" s="798"/>
      <c r="BS119" s="798"/>
      <c r="BT119" s="798"/>
      <c r="BU119" s="798"/>
      <c r="BV119" s="798">
        <v>9491004</v>
      </c>
      <c r="BW119" s="798"/>
      <c r="BX119" s="798"/>
      <c r="BY119" s="798"/>
      <c r="BZ119" s="798"/>
      <c r="CA119" s="798">
        <v>10027034</v>
      </c>
      <c r="CB119" s="798"/>
      <c r="CC119" s="798"/>
      <c r="CD119" s="798"/>
      <c r="CE119" s="798"/>
      <c r="CF119" s="859">
        <v>98.3</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134931</v>
      </c>
      <c r="DH119" s="715"/>
      <c r="DI119" s="715"/>
      <c r="DJ119" s="715"/>
      <c r="DK119" s="716"/>
      <c r="DL119" s="717">
        <v>100587</v>
      </c>
      <c r="DM119" s="715"/>
      <c r="DN119" s="715"/>
      <c r="DO119" s="715"/>
      <c r="DP119" s="716"/>
      <c r="DQ119" s="717">
        <v>76043</v>
      </c>
      <c r="DR119" s="715"/>
      <c r="DS119" s="715"/>
      <c r="DT119" s="715"/>
      <c r="DU119" s="716"/>
      <c r="DV119" s="805">
        <v>0.7</v>
      </c>
      <c r="DW119" s="806"/>
      <c r="DX119" s="806"/>
      <c r="DY119" s="806"/>
      <c r="DZ119" s="807"/>
    </row>
    <row r="120" spans="1:130" s="197" customFormat="1" ht="26.25" customHeight="1">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v>151204</v>
      </c>
      <c r="BR120" s="769"/>
      <c r="BS120" s="769"/>
      <c r="BT120" s="769"/>
      <c r="BU120" s="769"/>
      <c r="BV120" s="769">
        <v>133541</v>
      </c>
      <c r="BW120" s="769"/>
      <c r="BX120" s="769"/>
      <c r="BY120" s="769"/>
      <c r="BZ120" s="769"/>
      <c r="CA120" s="769">
        <v>101595</v>
      </c>
      <c r="CB120" s="769"/>
      <c r="CC120" s="769"/>
      <c r="CD120" s="769"/>
      <c r="CE120" s="769"/>
      <c r="CF120" s="846">
        <v>1</v>
      </c>
      <c r="CG120" s="847"/>
      <c r="CH120" s="847"/>
      <c r="CI120" s="847"/>
      <c r="CJ120" s="847"/>
      <c r="CK120" s="848" t="s">
        <v>440</v>
      </c>
      <c r="CL120" s="808"/>
      <c r="CM120" s="808"/>
      <c r="CN120" s="808"/>
      <c r="CO120" s="809"/>
      <c r="CP120" s="852" t="s">
        <v>389</v>
      </c>
      <c r="CQ120" s="853"/>
      <c r="CR120" s="853"/>
      <c r="CS120" s="853"/>
      <c r="CT120" s="853"/>
      <c r="CU120" s="853"/>
      <c r="CV120" s="853"/>
      <c r="CW120" s="853"/>
      <c r="CX120" s="853"/>
      <c r="CY120" s="853"/>
      <c r="CZ120" s="853"/>
      <c r="DA120" s="853"/>
      <c r="DB120" s="853"/>
      <c r="DC120" s="853"/>
      <c r="DD120" s="853"/>
      <c r="DE120" s="853"/>
      <c r="DF120" s="854"/>
      <c r="DG120" s="797">
        <v>6166340</v>
      </c>
      <c r="DH120" s="798"/>
      <c r="DI120" s="798"/>
      <c r="DJ120" s="798"/>
      <c r="DK120" s="798"/>
      <c r="DL120" s="798">
        <v>6078594</v>
      </c>
      <c r="DM120" s="798"/>
      <c r="DN120" s="798"/>
      <c r="DO120" s="798"/>
      <c r="DP120" s="798"/>
      <c r="DQ120" s="798">
        <v>5900648</v>
      </c>
      <c r="DR120" s="798"/>
      <c r="DS120" s="798"/>
      <c r="DT120" s="798"/>
      <c r="DU120" s="798"/>
      <c r="DV120" s="799">
        <v>57.8</v>
      </c>
      <c r="DW120" s="799"/>
      <c r="DX120" s="799"/>
      <c r="DY120" s="799"/>
      <c r="DZ120" s="800"/>
    </row>
    <row r="121" spans="1:130" s="197" customFormat="1" ht="26.25" customHeight="1">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18157</v>
      </c>
      <c r="AB121" s="782"/>
      <c r="AC121" s="782"/>
      <c r="AD121" s="782"/>
      <c r="AE121" s="783"/>
      <c r="AF121" s="784">
        <v>18160</v>
      </c>
      <c r="AG121" s="782"/>
      <c r="AH121" s="782"/>
      <c r="AI121" s="782"/>
      <c r="AJ121" s="783"/>
      <c r="AK121" s="784">
        <v>18163</v>
      </c>
      <c r="AL121" s="782"/>
      <c r="AM121" s="782"/>
      <c r="AN121" s="782"/>
      <c r="AO121" s="783"/>
      <c r="AP121" s="752">
        <v>0.2</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20754827</v>
      </c>
      <c r="BR121" s="856"/>
      <c r="BS121" s="856"/>
      <c r="BT121" s="856"/>
      <c r="BU121" s="856"/>
      <c r="BV121" s="856">
        <v>21498321</v>
      </c>
      <c r="BW121" s="856"/>
      <c r="BX121" s="856"/>
      <c r="BY121" s="856"/>
      <c r="BZ121" s="856"/>
      <c r="CA121" s="856">
        <v>21219406</v>
      </c>
      <c r="CB121" s="856"/>
      <c r="CC121" s="856"/>
      <c r="CD121" s="856"/>
      <c r="CE121" s="856"/>
      <c r="CF121" s="857">
        <v>208</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3230722</v>
      </c>
      <c r="DH121" s="769"/>
      <c r="DI121" s="769"/>
      <c r="DJ121" s="769"/>
      <c r="DK121" s="769"/>
      <c r="DL121" s="769">
        <v>3425615</v>
      </c>
      <c r="DM121" s="769"/>
      <c r="DN121" s="769"/>
      <c r="DO121" s="769"/>
      <c r="DP121" s="769"/>
      <c r="DQ121" s="769">
        <v>3337396</v>
      </c>
      <c r="DR121" s="769"/>
      <c r="DS121" s="769"/>
      <c r="DT121" s="769"/>
      <c r="DU121" s="769"/>
      <c r="DV121" s="821">
        <v>32.700000000000003</v>
      </c>
      <c r="DW121" s="821"/>
      <c r="DX121" s="821"/>
      <c r="DY121" s="821"/>
      <c r="DZ121" s="822"/>
    </row>
    <row r="122" spans="1:130" s="197" customFormat="1" ht="26.25" customHeight="1">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443</v>
      </c>
      <c r="BP122" s="836"/>
      <c r="BQ122" s="837">
        <v>29304188</v>
      </c>
      <c r="BR122" s="838"/>
      <c r="BS122" s="838"/>
      <c r="BT122" s="838"/>
      <c r="BU122" s="838"/>
      <c r="BV122" s="838">
        <v>31122866</v>
      </c>
      <c r="BW122" s="838"/>
      <c r="BX122" s="838"/>
      <c r="BY122" s="838"/>
      <c r="BZ122" s="838"/>
      <c r="CA122" s="838">
        <v>31348035</v>
      </c>
      <c r="CB122" s="838"/>
      <c r="CC122" s="838"/>
      <c r="CD122" s="838"/>
      <c r="CE122" s="838"/>
      <c r="CF122" s="741"/>
      <c r="CG122" s="742"/>
      <c r="CH122" s="742"/>
      <c r="CI122" s="742"/>
      <c r="CJ122" s="839"/>
      <c r="CK122" s="849"/>
      <c r="CL122" s="810"/>
      <c r="CM122" s="810"/>
      <c r="CN122" s="810"/>
      <c r="CO122" s="811"/>
      <c r="CP122" s="826" t="s">
        <v>384</v>
      </c>
      <c r="CQ122" s="827"/>
      <c r="CR122" s="827"/>
      <c r="CS122" s="827"/>
      <c r="CT122" s="827"/>
      <c r="CU122" s="827"/>
      <c r="CV122" s="827"/>
      <c r="CW122" s="827"/>
      <c r="CX122" s="827"/>
      <c r="CY122" s="827"/>
      <c r="CZ122" s="827"/>
      <c r="DA122" s="827"/>
      <c r="DB122" s="827"/>
      <c r="DC122" s="827"/>
      <c r="DD122" s="827"/>
      <c r="DE122" s="827"/>
      <c r="DF122" s="828"/>
      <c r="DG122" s="768">
        <v>1969270</v>
      </c>
      <c r="DH122" s="769"/>
      <c r="DI122" s="769"/>
      <c r="DJ122" s="769"/>
      <c r="DK122" s="769"/>
      <c r="DL122" s="769">
        <v>1886020</v>
      </c>
      <c r="DM122" s="769"/>
      <c r="DN122" s="769"/>
      <c r="DO122" s="769"/>
      <c r="DP122" s="769"/>
      <c r="DQ122" s="769">
        <v>1872967</v>
      </c>
      <c r="DR122" s="769"/>
      <c r="DS122" s="769"/>
      <c r="DT122" s="769"/>
      <c r="DU122" s="769"/>
      <c r="DV122" s="821">
        <v>18.399999999999999</v>
      </c>
      <c r="DW122" s="821"/>
      <c r="DX122" s="821"/>
      <c r="DY122" s="821"/>
      <c r="DZ122" s="822"/>
    </row>
    <row r="123" spans="1:130" s="197" customFormat="1" ht="26.25" customHeight="1" thickBot="1">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22597</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444</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29.4</v>
      </c>
      <c r="BR123" s="830"/>
      <c r="BS123" s="830"/>
      <c r="BT123" s="830"/>
      <c r="BU123" s="830"/>
      <c r="BV123" s="830">
        <v>8.1</v>
      </c>
      <c r="BW123" s="830"/>
      <c r="BX123" s="830"/>
      <c r="BY123" s="830"/>
      <c r="BZ123" s="830"/>
      <c r="CA123" s="830">
        <v>9.8000000000000007</v>
      </c>
      <c r="CB123" s="830"/>
      <c r="CC123" s="830"/>
      <c r="CD123" s="830"/>
      <c r="CE123" s="830"/>
      <c r="CF123" s="728"/>
      <c r="CG123" s="729"/>
      <c r="CH123" s="729"/>
      <c r="CI123" s="729"/>
      <c r="CJ123" s="831"/>
      <c r="CK123" s="849"/>
      <c r="CL123" s="810"/>
      <c r="CM123" s="810"/>
      <c r="CN123" s="810"/>
      <c r="CO123" s="811"/>
      <c r="CP123" s="826" t="s">
        <v>390</v>
      </c>
      <c r="CQ123" s="827"/>
      <c r="CR123" s="827"/>
      <c r="CS123" s="827"/>
      <c r="CT123" s="827"/>
      <c r="CU123" s="827"/>
      <c r="CV123" s="827"/>
      <c r="CW123" s="827"/>
      <c r="CX123" s="827"/>
      <c r="CY123" s="827"/>
      <c r="CZ123" s="827"/>
      <c r="DA123" s="827"/>
      <c r="DB123" s="827"/>
      <c r="DC123" s="827"/>
      <c r="DD123" s="827"/>
      <c r="DE123" s="827"/>
      <c r="DF123" s="828"/>
      <c r="DG123" s="781">
        <v>18863</v>
      </c>
      <c r="DH123" s="782"/>
      <c r="DI123" s="782"/>
      <c r="DJ123" s="782"/>
      <c r="DK123" s="783"/>
      <c r="DL123" s="784">
        <v>44020</v>
      </c>
      <c r="DM123" s="782"/>
      <c r="DN123" s="782"/>
      <c r="DO123" s="782"/>
      <c r="DP123" s="783"/>
      <c r="DQ123" s="784">
        <v>56976</v>
      </c>
      <c r="DR123" s="782"/>
      <c r="DS123" s="782"/>
      <c r="DT123" s="782"/>
      <c r="DU123" s="783"/>
      <c r="DV123" s="752">
        <v>0.6</v>
      </c>
      <c r="DW123" s="753"/>
      <c r="DX123" s="753"/>
      <c r="DY123" s="753"/>
      <c r="DZ123" s="754"/>
    </row>
    <row r="124" spans="1:130" s="197" customFormat="1" ht="26.25" customHeight="1">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445</v>
      </c>
      <c r="CQ124" s="827"/>
      <c r="CR124" s="827"/>
      <c r="CS124" s="827"/>
      <c r="CT124" s="827"/>
      <c r="CU124" s="827"/>
      <c r="CV124" s="827"/>
      <c r="CW124" s="827"/>
      <c r="CX124" s="827"/>
      <c r="CY124" s="827"/>
      <c r="CZ124" s="827"/>
      <c r="DA124" s="827"/>
      <c r="DB124" s="827"/>
      <c r="DC124" s="827"/>
      <c r="DD124" s="827"/>
      <c r="DE124" s="827"/>
      <c r="DF124" s="828"/>
      <c r="DG124" s="714">
        <v>58495</v>
      </c>
      <c r="DH124" s="715"/>
      <c r="DI124" s="715"/>
      <c r="DJ124" s="715"/>
      <c r="DK124" s="716"/>
      <c r="DL124" s="717">
        <v>54392</v>
      </c>
      <c r="DM124" s="715"/>
      <c r="DN124" s="715"/>
      <c r="DO124" s="715"/>
      <c r="DP124" s="716"/>
      <c r="DQ124" s="717">
        <v>46631</v>
      </c>
      <c r="DR124" s="715"/>
      <c r="DS124" s="715"/>
      <c r="DT124" s="715"/>
      <c r="DU124" s="716"/>
      <c r="DV124" s="805">
        <v>0.5</v>
      </c>
      <c r="DW124" s="806"/>
      <c r="DX124" s="806"/>
      <c r="DY124" s="806"/>
      <c r="DZ124" s="807"/>
    </row>
    <row r="125" spans="1:130" s="197" customFormat="1" ht="26.25" customHeight="1" thickBot="1">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446</v>
      </c>
      <c r="CL125" s="808"/>
      <c r="CM125" s="808"/>
      <c r="CN125" s="808"/>
      <c r="CO125" s="809"/>
      <c r="CP125" s="814" t="s">
        <v>447</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44084</v>
      </c>
      <c r="AB126" s="782"/>
      <c r="AC126" s="782"/>
      <c r="AD126" s="782"/>
      <c r="AE126" s="783"/>
      <c r="AF126" s="784">
        <v>42073</v>
      </c>
      <c r="AG126" s="782"/>
      <c r="AH126" s="782"/>
      <c r="AI126" s="782"/>
      <c r="AJ126" s="783"/>
      <c r="AK126" s="784">
        <v>32507</v>
      </c>
      <c r="AL126" s="782"/>
      <c r="AM126" s="782"/>
      <c r="AN126" s="782"/>
      <c r="AO126" s="783"/>
      <c r="AP126" s="752">
        <v>0.3</v>
      </c>
      <c r="AQ126" s="753"/>
      <c r="AR126" s="753"/>
      <c r="AS126" s="753"/>
      <c r="AT126" s="754"/>
      <c r="AU126" s="233"/>
      <c r="AV126" s="233"/>
      <c r="AW126" s="233"/>
      <c r="AX126" s="804" t="s">
        <v>448</v>
      </c>
      <c r="AY126" s="762"/>
      <c r="AZ126" s="762"/>
      <c r="BA126" s="762"/>
      <c r="BB126" s="762"/>
      <c r="BC126" s="762"/>
      <c r="BD126" s="762"/>
      <c r="BE126" s="763"/>
      <c r="BF126" s="761" t="s">
        <v>449</v>
      </c>
      <c r="BG126" s="762"/>
      <c r="BH126" s="762"/>
      <c r="BI126" s="762"/>
      <c r="BJ126" s="762"/>
      <c r="BK126" s="762"/>
      <c r="BL126" s="763"/>
      <c r="BM126" s="761" t="s">
        <v>450</v>
      </c>
      <c r="BN126" s="762"/>
      <c r="BO126" s="762"/>
      <c r="BP126" s="762"/>
      <c r="BQ126" s="762"/>
      <c r="BR126" s="762"/>
      <c r="BS126" s="763"/>
      <c r="BT126" s="761" t="s">
        <v>451</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452</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453</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10884</v>
      </c>
      <c r="AB127" s="782"/>
      <c r="AC127" s="782"/>
      <c r="AD127" s="782"/>
      <c r="AE127" s="783"/>
      <c r="AF127" s="784">
        <v>28151</v>
      </c>
      <c r="AG127" s="782"/>
      <c r="AH127" s="782"/>
      <c r="AI127" s="782"/>
      <c r="AJ127" s="783"/>
      <c r="AK127" s="784">
        <v>15265</v>
      </c>
      <c r="AL127" s="782"/>
      <c r="AM127" s="782"/>
      <c r="AN127" s="782"/>
      <c r="AO127" s="783"/>
      <c r="AP127" s="752">
        <v>0.1</v>
      </c>
      <c r="AQ127" s="753"/>
      <c r="AR127" s="753"/>
      <c r="AS127" s="753"/>
      <c r="AT127" s="754"/>
      <c r="AU127" s="233"/>
      <c r="AV127" s="233"/>
      <c r="AW127" s="233"/>
      <c r="AX127" s="755" t="s">
        <v>454</v>
      </c>
      <c r="AY127" s="756"/>
      <c r="AZ127" s="756"/>
      <c r="BA127" s="756"/>
      <c r="BB127" s="756"/>
      <c r="BC127" s="756"/>
      <c r="BD127" s="756"/>
      <c r="BE127" s="757"/>
      <c r="BF127" s="758" t="s">
        <v>112</v>
      </c>
      <c r="BG127" s="759"/>
      <c r="BH127" s="759"/>
      <c r="BI127" s="759"/>
      <c r="BJ127" s="759"/>
      <c r="BK127" s="759"/>
      <c r="BL127" s="760"/>
      <c r="BM127" s="758">
        <v>13.02</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455</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456</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457</v>
      </c>
      <c r="X128" s="795"/>
      <c r="Y128" s="795"/>
      <c r="Z128" s="796"/>
      <c r="AA128" s="721">
        <v>29828</v>
      </c>
      <c r="AB128" s="722"/>
      <c r="AC128" s="722"/>
      <c r="AD128" s="722"/>
      <c r="AE128" s="723"/>
      <c r="AF128" s="724">
        <v>31174</v>
      </c>
      <c r="AG128" s="722"/>
      <c r="AH128" s="722"/>
      <c r="AI128" s="722"/>
      <c r="AJ128" s="723"/>
      <c r="AK128" s="724">
        <v>25664</v>
      </c>
      <c r="AL128" s="722"/>
      <c r="AM128" s="722"/>
      <c r="AN128" s="722"/>
      <c r="AO128" s="723"/>
      <c r="AP128" s="725"/>
      <c r="AQ128" s="726"/>
      <c r="AR128" s="726"/>
      <c r="AS128" s="726"/>
      <c r="AT128" s="727"/>
      <c r="AU128" s="235"/>
      <c r="AV128" s="235"/>
      <c r="AW128" s="235"/>
      <c r="AX128" s="770" t="s">
        <v>458</v>
      </c>
      <c r="AY128" s="766"/>
      <c r="AZ128" s="766"/>
      <c r="BA128" s="766"/>
      <c r="BB128" s="766"/>
      <c r="BC128" s="766"/>
      <c r="BD128" s="766"/>
      <c r="BE128" s="767"/>
      <c r="BF128" s="788" t="s">
        <v>112</v>
      </c>
      <c r="BG128" s="789"/>
      <c r="BH128" s="789"/>
      <c r="BI128" s="789"/>
      <c r="BJ128" s="789"/>
      <c r="BK128" s="789"/>
      <c r="BL128" s="790"/>
      <c r="BM128" s="788">
        <v>18.02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459</v>
      </c>
      <c r="X129" s="779"/>
      <c r="Y129" s="779"/>
      <c r="Z129" s="780"/>
      <c r="AA129" s="781">
        <v>12371711</v>
      </c>
      <c r="AB129" s="782"/>
      <c r="AC129" s="782"/>
      <c r="AD129" s="782"/>
      <c r="AE129" s="783"/>
      <c r="AF129" s="784">
        <v>12345665</v>
      </c>
      <c r="AG129" s="782"/>
      <c r="AH129" s="782"/>
      <c r="AI129" s="782"/>
      <c r="AJ129" s="783"/>
      <c r="AK129" s="784">
        <v>12308467</v>
      </c>
      <c r="AL129" s="782"/>
      <c r="AM129" s="782"/>
      <c r="AN129" s="782"/>
      <c r="AO129" s="783"/>
      <c r="AP129" s="785"/>
      <c r="AQ129" s="786"/>
      <c r="AR129" s="786"/>
      <c r="AS129" s="786"/>
      <c r="AT129" s="787"/>
      <c r="AU129" s="235"/>
      <c r="AV129" s="235"/>
      <c r="AW129" s="235"/>
      <c r="AX129" s="770" t="s">
        <v>460</v>
      </c>
      <c r="AY129" s="766"/>
      <c r="AZ129" s="766"/>
      <c r="BA129" s="766"/>
      <c r="BB129" s="766"/>
      <c r="BC129" s="766"/>
      <c r="BD129" s="766"/>
      <c r="BE129" s="767"/>
      <c r="BF129" s="771">
        <v>11.5</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461</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462</v>
      </c>
      <c r="X130" s="779"/>
      <c r="Y130" s="779"/>
      <c r="Z130" s="780"/>
      <c r="AA130" s="781">
        <v>2101242</v>
      </c>
      <c r="AB130" s="782"/>
      <c r="AC130" s="782"/>
      <c r="AD130" s="782"/>
      <c r="AE130" s="783"/>
      <c r="AF130" s="784">
        <v>2109223</v>
      </c>
      <c r="AG130" s="782"/>
      <c r="AH130" s="782"/>
      <c r="AI130" s="782"/>
      <c r="AJ130" s="783"/>
      <c r="AK130" s="784">
        <v>2105048</v>
      </c>
      <c r="AL130" s="782"/>
      <c r="AM130" s="782"/>
      <c r="AN130" s="782"/>
      <c r="AO130" s="783"/>
      <c r="AP130" s="785"/>
      <c r="AQ130" s="786"/>
      <c r="AR130" s="786"/>
      <c r="AS130" s="786"/>
      <c r="AT130" s="787"/>
      <c r="AU130" s="235"/>
      <c r="AV130" s="235"/>
      <c r="AW130" s="235"/>
      <c r="AX130" s="749" t="s">
        <v>463</v>
      </c>
      <c r="AY130" s="750"/>
      <c r="AZ130" s="750"/>
      <c r="BA130" s="750"/>
      <c r="BB130" s="750"/>
      <c r="BC130" s="750"/>
      <c r="BD130" s="750"/>
      <c r="BE130" s="751"/>
      <c r="BF130" s="703">
        <v>9.8000000000000007</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464</v>
      </c>
      <c r="X131" s="712"/>
      <c r="Y131" s="712"/>
      <c r="Z131" s="713"/>
      <c r="AA131" s="714">
        <v>10270469</v>
      </c>
      <c r="AB131" s="715"/>
      <c r="AC131" s="715"/>
      <c r="AD131" s="715"/>
      <c r="AE131" s="716"/>
      <c r="AF131" s="717">
        <v>10236442</v>
      </c>
      <c r="AG131" s="715"/>
      <c r="AH131" s="715"/>
      <c r="AI131" s="715"/>
      <c r="AJ131" s="716"/>
      <c r="AK131" s="717">
        <v>10203419</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465</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466</v>
      </c>
      <c r="W132" s="735"/>
      <c r="X132" s="735"/>
      <c r="Y132" s="735"/>
      <c r="Z132" s="736"/>
      <c r="AA132" s="737">
        <v>12.631000589999999</v>
      </c>
      <c r="AB132" s="738"/>
      <c r="AC132" s="738"/>
      <c r="AD132" s="738"/>
      <c r="AE132" s="739"/>
      <c r="AF132" s="740">
        <v>11.644251000000001</v>
      </c>
      <c r="AG132" s="738"/>
      <c r="AH132" s="738"/>
      <c r="AI132" s="738"/>
      <c r="AJ132" s="739"/>
      <c r="AK132" s="740">
        <v>10.403404979999999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467</v>
      </c>
      <c r="W133" s="744"/>
      <c r="X133" s="744"/>
      <c r="Y133" s="744"/>
      <c r="Z133" s="745"/>
      <c r="AA133" s="746">
        <v>13</v>
      </c>
      <c r="AB133" s="747"/>
      <c r="AC133" s="747"/>
      <c r="AD133" s="747"/>
      <c r="AE133" s="748"/>
      <c r="AF133" s="746">
        <v>12.2</v>
      </c>
      <c r="AG133" s="747"/>
      <c r="AH133" s="747"/>
      <c r="AI133" s="747"/>
      <c r="AJ133" s="748"/>
      <c r="AK133" s="746">
        <v>11.5</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7" t="s">
        <v>470</v>
      </c>
      <c r="L7" s="254"/>
      <c r="M7" s="255" t="s">
        <v>471</v>
      </c>
      <c r="N7" s="256"/>
    </row>
    <row r="8" spans="1:16">
      <c r="A8" s="248"/>
      <c r="B8" s="244"/>
      <c r="C8" s="244"/>
      <c r="D8" s="244"/>
      <c r="E8" s="244"/>
      <c r="F8" s="244"/>
      <c r="G8" s="257"/>
      <c r="H8" s="258"/>
      <c r="I8" s="258"/>
      <c r="J8" s="259"/>
      <c r="K8" s="1118"/>
      <c r="L8" s="260" t="s">
        <v>472</v>
      </c>
      <c r="M8" s="261" t="s">
        <v>473</v>
      </c>
      <c r="N8" s="262" t="s">
        <v>474</v>
      </c>
    </row>
    <row r="9" spans="1:16">
      <c r="A9" s="248"/>
      <c r="B9" s="244"/>
      <c r="C9" s="244"/>
      <c r="D9" s="244"/>
      <c r="E9" s="244"/>
      <c r="F9" s="244"/>
      <c r="G9" s="1131" t="s">
        <v>475</v>
      </c>
      <c r="H9" s="1132"/>
      <c r="I9" s="1132"/>
      <c r="J9" s="1133"/>
      <c r="K9" s="263">
        <v>2672845</v>
      </c>
      <c r="L9" s="264">
        <v>95326</v>
      </c>
      <c r="M9" s="265">
        <v>79749</v>
      </c>
      <c r="N9" s="266">
        <v>19.5</v>
      </c>
    </row>
    <row r="10" spans="1:16">
      <c r="A10" s="248"/>
      <c r="B10" s="244"/>
      <c r="C10" s="244"/>
      <c r="D10" s="244"/>
      <c r="E10" s="244"/>
      <c r="F10" s="244"/>
      <c r="G10" s="1131" t="s">
        <v>476</v>
      </c>
      <c r="H10" s="1132"/>
      <c r="I10" s="1132"/>
      <c r="J10" s="1133"/>
      <c r="K10" s="267">
        <v>170660</v>
      </c>
      <c r="L10" s="268">
        <v>6087</v>
      </c>
      <c r="M10" s="269">
        <v>6217</v>
      </c>
      <c r="N10" s="270">
        <v>-2.1</v>
      </c>
    </row>
    <row r="11" spans="1:16" ht="13.5" customHeight="1">
      <c r="A11" s="248"/>
      <c r="B11" s="244"/>
      <c r="C11" s="244"/>
      <c r="D11" s="244"/>
      <c r="E11" s="244"/>
      <c r="F11" s="244"/>
      <c r="G11" s="1131" t="s">
        <v>477</v>
      </c>
      <c r="H11" s="1132"/>
      <c r="I11" s="1132"/>
      <c r="J11" s="1133"/>
      <c r="K11" s="267">
        <v>489330</v>
      </c>
      <c r="L11" s="268">
        <v>17452</v>
      </c>
      <c r="M11" s="269">
        <v>8019</v>
      </c>
      <c r="N11" s="270">
        <v>117.6</v>
      </c>
    </row>
    <row r="12" spans="1:16" ht="13.5" customHeight="1">
      <c r="A12" s="248"/>
      <c r="B12" s="244"/>
      <c r="C12" s="244"/>
      <c r="D12" s="244"/>
      <c r="E12" s="244"/>
      <c r="F12" s="244"/>
      <c r="G12" s="1131" t="s">
        <v>478</v>
      </c>
      <c r="H12" s="1132"/>
      <c r="I12" s="1132"/>
      <c r="J12" s="1133"/>
      <c r="K12" s="267">
        <v>150974</v>
      </c>
      <c r="L12" s="268">
        <v>5384</v>
      </c>
      <c r="M12" s="269">
        <v>1353</v>
      </c>
      <c r="N12" s="270">
        <v>297.89999999999998</v>
      </c>
    </row>
    <row r="13" spans="1:16" ht="13.5" customHeight="1">
      <c r="A13" s="248"/>
      <c r="B13" s="244"/>
      <c r="C13" s="244"/>
      <c r="D13" s="244"/>
      <c r="E13" s="244"/>
      <c r="F13" s="244"/>
      <c r="G13" s="1131" t="s">
        <v>479</v>
      </c>
      <c r="H13" s="1132"/>
      <c r="I13" s="1132"/>
      <c r="J13" s="1133"/>
      <c r="K13" s="267" t="s">
        <v>480</v>
      </c>
      <c r="L13" s="268" t="s">
        <v>480</v>
      </c>
      <c r="M13" s="269" t="s">
        <v>480</v>
      </c>
      <c r="N13" s="270" t="s">
        <v>480</v>
      </c>
    </row>
    <row r="14" spans="1:16" ht="13.5" customHeight="1">
      <c r="A14" s="248"/>
      <c r="B14" s="244"/>
      <c r="C14" s="244"/>
      <c r="D14" s="244"/>
      <c r="E14" s="244"/>
      <c r="F14" s="244"/>
      <c r="G14" s="1131" t="s">
        <v>481</v>
      </c>
      <c r="H14" s="1132"/>
      <c r="I14" s="1132"/>
      <c r="J14" s="1133"/>
      <c r="K14" s="267">
        <v>154230</v>
      </c>
      <c r="L14" s="268">
        <v>5501</v>
      </c>
      <c r="M14" s="269">
        <v>3282</v>
      </c>
      <c r="N14" s="270">
        <v>67.599999999999994</v>
      </c>
    </row>
    <row r="15" spans="1:16" ht="13.5" customHeight="1">
      <c r="A15" s="248"/>
      <c r="B15" s="244"/>
      <c r="C15" s="244"/>
      <c r="D15" s="244"/>
      <c r="E15" s="244"/>
      <c r="F15" s="244"/>
      <c r="G15" s="1131" t="s">
        <v>482</v>
      </c>
      <c r="H15" s="1132"/>
      <c r="I15" s="1132"/>
      <c r="J15" s="1133"/>
      <c r="K15" s="267">
        <v>85063</v>
      </c>
      <c r="L15" s="268">
        <v>3034</v>
      </c>
      <c r="M15" s="269">
        <v>1832</v>
      </c>
      <c r="N15" s="270">
        <v>65.599999999999994</v>
      </c>
    </row>
    <row r="16" spans="1:16">
      <c r="A16" s="248"/>
      <c r="B16" s="244"/>
      <c r="C16" s="244"/>
      <c r="D16" s="244"/>
      <c r="E16" s="244"/>
      <c r="F16" s="244"/>
      <c r="G16" s="1134" t="s">
        <v>483</v>
      </c>
      <c r="H16" s="1135"/>
      <c r="I16" s="1135"/>
      <c r="J16" s="1136"/>
      <c r="K16" s="268">
        <v>-294214</v>
      </c>
      <c r="L16" s="268">
        <v>-10493</v>
      </c>
      <c r="M16" s="269">
        <v>-9558</v>
      </c>
      <c r="N16" s="270">
        <v>9.8000000000000007</v>
      </c>
    </row>
    <row r="17" spans="1:16">
      <c r="A17" s="248"/>
      <c r="B17" s="244"/>
      <c r="C17" s="244"/>
      <c r="D17" s="244"/>
      <c r="E17" s="244"/>
      <c r="F17" s="244"/>
      <c r="G17" s="1134" t="s">
        <v>171</v>
      </c>
      <c r="H17" s="1135"/>
      <c r="I17" s="1135"/>
      <c r="J17" s="1136"/>
      <c r="K17" s="268">
        <v>3428888</v>
      </c>
      <c r="L17" s="268">
        <v>122290</v>
      </c>
      <c r="M17" s="269">
        <v>90893</v>
      </c>
      <c r="N17" s="270">
        <v>34.5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28" t="s">
        <v>488</v>
      </c>
      <c r="H21" s="1129"/>
      <c r="I21" s="1129"/>
      <c r="J21" s="1130"/>
      <c r="K21" s="280">
        <v>10.24</v>
      </c>
      <c r="L21" s="281">
        <v>9.06</v>
      </c>
      <c r="M21" s="282">
        <v>1.18</v>
      </c>
      <c r="N21" s="249"/>
      <c r="O21" s="283"/>
      <c r="P21" s="279"/>
    </row>
    <row r="22" spans="1:16" s="284" customFormat="1">
      <c r="A22" s="279"/>
      <c r="B22" s="249"/>
      <c r="C22" s="249"/>
      <c r="D22" s="249"/>
      <c r="E22" s="249"/>
      <c r="F22" s="249"/>
      <c r="G22" s="1128" t="s">
        <v>489</v>
      </c>
      <c r="H22" s="1129"/>
      <c r="I22" s="1129"/>
      <c r="J22" s="1130"/>
      <c r="K22" s="285">
        <v>94</v>
      </c>
      <c r="L22" s="286">
        <v>96.9</v>
      </c>
      <c r="M22" s="287">
        <v>-2.9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7" t="s">
        <v>470</v>
      </c>
      <c r="L30" s="254"/>
      <c r="M30" s="255" t="s">
        <v>471</v>
      </c>
      <c r="N30" s="256"/>
    </row>
    <row r="31" spans="1:16">
      <c r="A31" s="248"/>
      <c r="B31" s="244"/>
      <c r="C31" s="244"/>
      <c r="D31" s="244"/>
      <c r="E31" s="244"/>
      <c r="F31" s="244"/>
      <c r="G31" s="257"/>
      <c r="H31" s="258"/>
      <c r="I31" s="258"/>
      <c r="J31" s="259"/>
      <c r="K31" s="1118"/>
      <c r="L31" s="260" t="s">
        <v>472</v>
      </c>
      <c r="M31" s="261" t="s">
        <v>473</v>
      </c>
      <c r="N31" s="262" t="s">
        <v>474</v>
      </c>
    </row>
    <row r="32" spans="1:16" ht="27" customHeight="1">
      <c r="A32" s="248"/>
      <c r="B32" s="244"/>
      <c r="C32" s="244"/>
      <c r="D32" s="244"/>
      <c r="E32" s="244"/>
      <c r="F32" s="244"/>
      <c r="G32" s="1119" t="s">
        <v>493</v>
      </c>
      <c r="H32" s="1120"/>
      <c r="I32" s="1120"/>
      <c r="J32" s="1121"/>
      <c r="K32" s="294">
        <v>2427242</v>
      </c>
      <c r="L32" s="294">
        <v>86567</v>
      </c>
      <c r="M32" s="295">
        <v>60211</v>
      </c>
      <c r="N32" s="296">
        <v>43.8</v>
      </c>
    </row>
    <row r="33" spans="1:16" ht="13.5" customHeight="1">
      <c r="A33" s="248"/>
      <c r="B33" s="244"/>
      <c r="C33" s="244"/>
      <c r="D33" s="244"/>
      <c r="E33" s="244"/>
      <c r="F33" s="244"/>
      <c r="G33" s="1119" t="s">
        <v>494</v>
      </c>
      <c r="H33" s="1120"/>
      <c r="I33" s="1120"/>
      <c r="J33" s="1121"/>
      <c r="K33" s="294" t="s">
        <v>480</v>
      </c>
      <c r="L33" s="294" t="s">
        <v>480</v>
      </c>
      <c r="M33" s="295" t="s">
        <v>480</v>
      </c>
      <c r="N33" s="296" t="s">
        <v>480</v>
      </c>
    </row>
    <row r="34" spans="1:16" ht="27" customHeight="1">
      <c r="A34" s="248"/>
      <c r="B34" s="244"/>
      <c r="C34" s="244"/>
      <c r="D34" s="244"/>
      <c r="E34" s="244"/>
      <c r="F34" s="244"/>
      <c r="G34" s="1119" t="s">
        <v>495</v>
      </c>
      <c r="H34" s="1120"/>
      <c r="I34" s="1120"/>
      <c r="J34" s="1121"/>
      <c r="K34" s="294" t="s">
        <v>480</v>
      </c>
      <c r="L34" s="294" t="s">
        <v>480</v>
      </c>
      <c r="M34" s="295">
        <v>12</v>
      </c>
      <c r="N34" s="296" t="s">
        <v>480</v>
      </c>
    </row>
    <row r="35" spans="1:16" ht="27" customHeight="1">
      <c r="A35" s="248"/>
      <c r="B35" s="244"/>
      <c r="C35" s="244"/>
      <c r="D35" s="244"/>
      <c r="E35" s="244"/>
      <c r="F35" s="244"/>
      <c r="G35" s="1119" t="s">
        <v>496</v>
      </c>
      <c r="H35" s="1120"/>
      <c r="I35" s="1120"/>
      <c r="J35" s="1121"/>
      <c r="K35" s="294">
        <v>691514</v>
      </c>
      <c r="L35" s="294">
        <v>24663</v>
      </c>
      <c r="M35" s="295">
        <v>18343</v>
      </c>
      <c r="N35" s="296">
        <v>34.5</v>
      </c>
    </row>
    <row r="36" spans="1:16" ht="27" customHeight="1">
      <c r="A36" s="248"/>
      <c r="B36" s="244"/>
      <c r="C36" s="244"/>
      <c r="D36" s="244"/>
      <c r="E36" s="244"/>
      <c r="F36" s="244"/>
      <c r="G36" s="1119" t="s">
        <v>497</v>
      </c>
      <c r="H36" s="1120"/>
      <c r="I36" s="1120"/>
      <c r="J36" s="1121"/>
      <c r="K36" s="294">
        <v>7524</v>
      </c>
      <c r="L36" s="294">
        <v>268</v>
      </c>
      <c r="M36" s="295">
        <v>3415</v>
      </c>
      <c r="N36" s="296">
        <v>-92.2</v>
      </c>
    </row>
    <row r="37" spans="1:16" ht="13.5" customHeight="1">
      <c r="A37" s="248"/>
      <c r="B37" s="244"/>
      <c r="C37" s="244"/>
      <c r="D37" s="244"/>
      <c r="E37" s="244"/>
      <c r="F37" s="244"/>
      <c r="G37" s="1119" t="s">
        <v>498</v>
      </c>
      <c r="H37" s="1120"/>
      <c r="I37" s="1120"/>
      <c r="J37" s="1121"/>
      <c r="K37" s="294">
        <v>65935</v>
      </c>
      <c r="L37" s="294">
        <v>2352</v>
      </c>
      <c r="M37" s="295">
        <v>2186</v>
      </c>
      <c r="N37" s="296">
        <v>7.6</v>
      </c>
    </row>
    <row r="38" spans="1:16" ht="27" customHeight="1">
      <c r="A38" s="248"/>
      <c r="B38" s="244"/>
      <c r="C38" s="244"/>
      <c r="D38" s="244"/>
      <c r="E38" s="244"/>
      <c r="F38" s="244"/>
      <c r="G38" s="1122" t="s">
        <v>499</v>
      </c>
      <c r="H38" s="1123"/>
      <c r="I38" s="1123"/>
      <c r="J38" s="1124"/>
      <c r="K38" s="297" t="s">
        <v>480</v>
      </c>
      <c r="L38" s="297" t="s">
        <v>480</v>
      </c>
      <c r="M38" s="298">
        <v>6</v>
      </c>
      <c r="N38" s="299" t="s">
        <v>480</v>
      </c>
      <c r="O38" s="293"/>
    </row>
    <row r="39" spans="1:16">
      <c r="A39" s="248"/>
      <c r="B39" s="244"/>
      <c r="C39" s="244"/>
      <c r="D39" s="244"/>
      <c r="E39" s="244"/>
      <c r="F39" s="244"/>
      <c r="G39" s="1122" t="s">
        <v>500</v>
      </c>
      <c r="H39" s="1123"/>
      <c r="I39" s="1123"/>
      <c r="J39" s="1124"/>
      <c r="K39" s="300">
        <v>-25664</v>
      </c>
      <c r="L39" s="300">
        <v>-915</v>
      </c>
      <c r="M39" s="301">
        <v>-3932</v>
      </c>
      <c r="N39" s="302">
        <v>-76.7</v>
      </c>
      <c r="O39" s="293"/>
    </row>
    <row r="40" spans="1:16" ht="27" customHeight="1">
      <c r="A40" s="248"/>
      <c r="B40" s="244"/>
      <c r="C40" s="244"/>
      <c r="D40" s="244"/>
      <c r="E40" s="244"/>
      <c r="F40" s="244"/>
      <c r="G40" s="1119" t="s">
        <v>501</v>
      </c>
      <c r="H40" s="1120"/>
      <c r="I40" s="1120"/>
      <c r="J40" s="1121"/>
      <c r="K40" s="300">
        <v>-2105048</v>
      </c>
      <c r="L40" s="300">
        <v>-75076</v>
      </c>
      <c r="M40" s="301">
        <v>-53401</v>
      </c>
      <c r="N40" s="302">
        <v>40.6</v>
      </c>
      <c r="O40" s="293"/>
    </row>
    <row r="41" spans="1:16">
      <c r="A41" s="248"/>
      <c r="B41" s="244"/>
      <c r="C41" s="244"/>
      <c r="D41" s="244"/>
      <c r="E41" s="244"/>
      <c r="F41" s="244"/>
      <c r="G41" s="1125" t="s">
        <v>281</v>
      </c>
      <c r="H41" s="1126"/>
      <c r="I41" s="1126"/>
      <c r="J41" s="1127"/>
      <c r="K41" s="294">
        <v>1061503</v>
      </c>
      <c r="L41" s="300">
        <v>37858</v>
      </c>
      <c r="M41" s="301">
        <v>26841</v>
      </c>
      <c r="N41" s="302">
        <v>41</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12" t="s">
        <v>470</v>
      </c>
      <c r="J49" s="1114" t="s">
        <v>505</v>
      </c>
      <c r="K49" s="1115"/>
      <c r="L49" s="1115"/>
      <c r="M49" s="1115"/>
      <c r="N49" s="1116"/>
    </row>
    <row r="50" spans="1:14">
      <c r="A50" s="248"/>
      <c r="B50" s="244"/>
      <c r="C50" s="244"/>
      <c r="D50" s="244"/>
      <c r="E50" s="244"/>
      <c r="F50" s="244"/>
      <c r="G50" s="312"/>
      <c r="H50" s="313"/>
      <c r="I50" s="1113"/>
      <c r="J50" s="314" t="s">
        <v>506</v>
      </c>
      <c r="K50" s="315" t="s">
        <v>507</v>
      </c>
      <c r="L50" s="316" t="s">
        <v>508</v>
      </c>
      <c r="M50" s="317" t="s">
        <v>509</v>
      </c>
      <c r="N50" s="318" t="s">
        <v>510</v>
      </c>
    </row>
    <row r="51" spans="1:14">
      <c r="A51" s="248"/>
      <c r="B51" s="244"/>
      <c r="C51" s="244"/>
      <c r="D51" s="244"/>
      <c r="E51" s="244"/>
      <c r="F51" s="244"/>
      <c r="G51" s="310" t="s">
        <v>511</v>
      </c>
      <c r="H51" s="311"/>
      <c r="I51" s="319">
        <v>2130095</v>
      </c>
      <c r="J51" s="320">
        <v>72019</v>
      </c>
      <c r="K51" s="321">
        <v>21.9</v>
      </c>
      <c r="L51" s="322">
        <v>79008</v>
      </c>
      <c r="M51" s="323">
        <v>36.6</v>
      </c>
      <c r="N51" s="324">
        <v>-14.7</v>
      </c>
    </row>
    <row r="52" spans="1:14">
      <c r="A52" s="248"/>
      <c r="B52" s="244"/>
      <c r="C52" s="244"/>
      <c r="D52" s="244"/>
      <c r="E52" s="244"/>
      <c r="F52" s="244"/>
      <c r="G52" s="325"/>
      <c r="H52" s="326" t="s">
        <v>512</v>
      </c>
      <c r="I52" s="327">
        <v>1518334</v>
      </c>
      <c r="J52" s="328">
        <v>51335</v>
      </c>
      <c r="K52" s="329">
        <v>25.5</v>
      </c>
      <c r="L52" s="330">
        <v>46014</v>
      </c>
      <c r="M52" s="331">
        <v>37.5</v>
      </c>
      <c r="N52" s="332">
        <v>-12</v>
      </c>
    </row>
    <row r="53" spans="1:14">
      <c r="A53" s="248"/>
      <c r="B53" s="244"/>
      <c r="C53" s="244"/>
      <c r="D53" s="244"/>
      <c r="E53" s="244"/>
      <c r="F53" s="244"/>
      <c r="G53" s="310" t="s">
        <v>513</v>
      </c>
      <c r="H53" s="311"/>
      <c r="I53" s="319">
        <v>1682091</v>
      </c>
      <c r="J53" s="320">
        <v>57661</v>
      </c>
      <c r="K53" s="321">
        <v>-19.899999999999999</v>
      </c>
      <c r="L53" s="322">
        <v>86381</v>
      </c>
      <c r="M53" s="323">
        <v>9.3000000000000007</v>
      </c>
      <c r="N53" s="324">
        <v>-29.2</v>
      </c>
    </row>
    <row r="54" spans="1:14">
      <c r="A54" s="248"/>
      <c r="B54" s="244"/>
      <c r="C54" s="244"/>
      <c r="D54" s="244"/>
      <c r="E54" s="244"/>
      <c r="F54" s="244"/>
      <c r="G54" s="325"/>
      <c r="H54" s="326" t="s">
        <v>512</v>
      </c>
      <c r="I54" s="327">
        <v>1215811</v>
      </c>
      <c r="J54" s="328">
        <v>41677</v>
      </c>
      <c r="K54" s="329">
        <v>-18.8</v>
      </c>
      <c r="L54" s="330">
        <v>41242</v>
      </c>
      <c r="M54" s="331">
        <v>-10.4</v>
      </c>
      <c r="N54" s="332">
        <v>-8.4</v>
      </c>
    </row>
    <row r="55" spans="1:14">
      <c r="A55" s="248"/>
      <c r="B55" s="244"/>
      <c r="C55" s="244"/>
      <c r="D55" s="244"/>
      <c r="E55" s="244"/>
      <c r="F55" s="244"/>
      <c r="G55" s="310" t="s">
        <v>514</v>
      </c>
      <c r="H55" s="311"/>
      <c r="I55" s="319">
        <v>2971952</v>
      </c>
      <c r="J55" s="320">
        <v>103538</v>
      </c>
      <c r="K55" s="321">
        <v>79.599999999999994</v>
      </c>
      <c r="L55" s="322">
        <v>67088</v>
      </c>
      <c r="M55" s="323">
        <v>-22.3</v>
      </c>
      <c r="N55" s="324">
        <v>101.9</v>
      </c>
    </row>
    <row r="56" spans="1:14">
      <c r="A56" s="248"/>
      <c r="B56" s="244"/>
      <c r="C56" s="244"/>
      <c r="D56" s="244"/>
      <c r="E56" s="244"/>
      <c r="F56" s="244"/>
      <c r="G56" s="325"/>
      <c r="H56" s="326" t="s">
        <v>512</v>
      </c>
      <c r="I56" s="327">
        <v>1676251</v>
      </c>
      <c r="J56" s="328">
        <v>58398</v>
      </c>
      <c r="K56" s="329">
        <v>40.1</v>
      </c>
      <c r="L56" s="330">
        <v>37146</v>
      </c>
      <c r="M56" s="331">
        <v>-9.9</v>
      </c>
      <c r="N56" s="332">
        <v>50</v>
      </c>
    </row>
    <row r="57" spans="1:14">
      <c r="A57" s="248"/>
      <c r="B57" s="244"/>
      <c r="C57" s="244"/>
      <c r="D57" s="244"/>
      <c r="E57" s="244"/>
      <c r="F57" s="244"/>
      <c r="G57" s="310" t="s">
        <v>515</v>
      </c>
      <c r="H57" s="311"/>
      <c r="I57" s="319">
        <v>2620829</v>
      </c>
      <c r="J57" s="320">
        <v>92583</v>
      </c>
      <c r="K57" s="321">
        <v>-10.6</v>
      </c>
      <c r="L57" s="322">
        <v>70489</v>
      </c>
      <c r="M57" s="323">
        <v>5.0999999999999996</v>
      </c>
      <c r="N57" s="324">
        <v>-15.7</v>
      </c>
    </row>
    <row r="58" spans="1:14">
      <c r="A58" s="248"/>
      <c r="B58" s="244"/>
      <c r="C58" s="244"/>
      <c r="D58" s="244"/>
      <c r="E58" s="244"/>
      <c r="F58" s="244"/>
      <c r="G58" s="325"/>
      <c r="H58" s="326" t="s">
        <v>512</v>
      </c>
      <c r="I58" s="327">
        <v>901101</v>
      </c>
      <c r="J58" s="328">
        <v>31832</v>
      </c>
      <c r="K58" s="329">
        <v>-45.5</v>
      </c>
      <c r="L58" s="330">
        <v>37817</v>
      </c>
      <c r="M58" s="331">
        <v>1.8</v>
      </c>
      <c r="N58" s="332">
        <v>-47.3</v>
      </c>
    </row>
    <row r="59" spans="1:14">
      <c r="A59" s="248"/>
      <c r="B59" s="244"/>
      <c r="C59" s="244"/>
      <c r="D59" s="244"/>
      <c r="E59" s="244"/>
      <c r="F59" s="244"/>
      <c r="G59" s="310" t="s">
        <v>516</v>
      </c>
      <c r="H59" s="311"/>
      <c r="I59" s="319">
        <v>2919236</v>
      </c>
      <c r="J59" s="320">
        <v>104113</v>
      </c>
      <c r="K59" s="321">
        <v>12.5</v>
      </c>
      <c r="L59" s="322">
        <v>84389</v>
      </c>
      <c r="M59" s="323">
        <v>19.7</v>
      </c>
      <c r="N59" s="324">
        <v>-7.2</v>
      </c>
    </row>
    <row r="60" spans="1:14">
      <c r="A60" s="248"/>
      <c r="B60" s="244"/>
      <c r="C60" s="244"/>
      <c r="D60" s="244"/>
      <c r="E60" s="244"/>
      <c r="F60" s="244"/>
      <c r="G60" s="325"/>
      <c r="H60" s="326" t="s">
        <v>512</v>
      </c>
      <c r="I60" s="333">
        <v>1924377</v>
      </c>
      <c r="J60" s="328">
        <v>68632</v>
      </c>
      <c r="K60" s="329">
        <v>115.6</v>
      </c>
      <c r="L60" s="330">
        <v>44339</v>
      </c>
      <c r="M60" s="331">
        <v>17.2</v>
      </c>
      <c r="N60" s="332">
        <v>98.4</v>
      </c>
    </row>
    <row r="61" spans="1:14">
      <c r="A61" s="248"/>
      <c r="B61" s="244"/>
      <c r="C61" s="244"/>
      <c r="D61" s="244"/>
      <c r="E61" s="244"/>
      <c r="F61" s="244"/>
      <c r="G61" s="310" t="s">
        <v>517</v>
      </c>
      <c r="H61" s="334"/>
      <c r="I61" s="335">
        <v>2464841</v>
      </c>
      <c r="J61" s="336">
        <v>85983</v>
      </c>
      <c r="K61" s="337">
        <v>16.7</v>
      </c>
      <c r="L61" s="338">
        <v>77471</v>
      </c>
      <c r="M61" s="339">
        <v>9.6999999999999993</v>
      </c>
      <c r="N61" s="324">
        <v>7</v>
      </c>
    </row>
    <row r="62" spans="1:14">
      <c r="A62" s="248"/>
      <c r="B62" s="244"/>
      <c r="C62" s="244"/>
      <c r="D62" s="244"/>
      <c r="E62" s="244"/>
      <c r="F62" s="244"/>
      <c r="G62" s="325"/>
      <c r="H62" s="326" t="s">
        <v>512</v>
      </c>
      <c r="I62" s="327">
        <v>1447175</v>
      </c>
      <c r="J62" s="328">
        <v>50375</v>
      </c>
      <c r="K62" s="329">
        <v>23.4</v>
      </c>
      <c r="L62" s="330">
        <v>41312</v>
      </c>
      <c r="M62" s="331">
        <v>7.2</v>
      </c>
      <c r="N62" s="332">
        <v>16.2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7" t="s">
        <v>3</v>
      </c>
      <c r="D47" s="1137"/>
      <c r="E47" s="1138"/>
      <c r="F47" s="11">
        <v>18.510000000000002</v>
      </c>
      <c r="G47" s="12">
        <v>21.15</v>
      </c>
      <c r="H47" s="12">
        <v>24.67</v>
      </c>
      <c r="I47" s="12">
        <v>32.24</v>
      </c>
      <c r="J47" s="13">
        <v>35.86</v>
      </c>
    </row>
    <row r="48" spans="2:10" ht="57.75" customHeight="1">
      <c r="B48" s="14"/>
      <c r="C48" s="1139" t="s">
        <v>4</v>
      </c>
      <c r="D48" s="1139"/>
      <c r="E48" s="1140"/>
      <c r="F48" s="15">
        <v>3.56</v>
      </c>
      <c r="G48" s="16">
        <v>4.08</v>
      </c>
      <c r="H48" s="16">
        <v>4.21</v>
      </c>
      <c r="I48" s="16">
        <v>3.76</v>
      </c>
      <c r="J48" s="17">
        <v>3.28</v>
      </c>
    </row>
    <row r="49" spans="2:10" ht="57.75" customHeight="1" thickBot="1">
      <c r="B49" s="18"/>
      <c r="C49" s="1141" t="s">
        <v>5</v>
      </c>
      <c r="D49" s="1141"/>
      <c r="E49" s="1142"/>
      <c r="F49" s="19">
        <v>3.98</v>
      </c>
      <c r="G49" s="20">
        <v>4.42</v>
      </c>
      <c r="H49" s="20">
        <v>3.13</v>
      </c>
      <c r="I49" s="20">
        <v>7.05</v>
      </c>
      <c r="J49" s="21">
        <v>3.17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49" t="s">
        <v>524</v>
      </c>
      <c r="D34" s="1149"/>
      <c r="E34" s="1150"/>
      <c r="F34" s="32">
        <v>8.65</v>
      </c>
      <c r="G34" s="33">
        <v>8.5500000000000007</v>
      </c>
      <c r="H34" s="33">
        <v>9.0500000000000007</v>
      </c>
      <c r="I34" s="33">
        <v>9.33</v>
      </c>
      <c r="J34" s="34">
        <v>9.25</v>
      </c>
      <c r="K34" s="22"/>
      <c r="L34" s="22"/>
      <c r="M34" s="22"/>
      <c r="N34" s="22"/>
      <c r="O34" s="22"/>
      <c r="P34" s="22"/>
    </row>
    <row r="35" spans="1:16" ht="39" customHeight="1">
      <c r="A35" s="22"/>
      <c r="B35" s="35"/>
      <c r="C35" s="1143" t="s">
        <v>525</v>
      </c>
      <c r="D35" s="1144"/>
      <c r="E35" s="1145"/>
      <c r="F35" s="36">
        <v>5.78</v>
      </c>
      <c r="G35" s="37">
        <v>6.24</v>
      </c>
      <c r="H35" s="37">
        <v>6.87</v>
      </c>
      <c r="I35" s="37">
        <v>7.78</v>
      </c>
      <c r="J35" s="38">
        <v>8.5500000000000007</v>
      </c>
      <c r="K35" s="22"/>
      <c r="L35" s="22"/>
      <c r="M35" s="22"/>
      <c r="N35" s="22"/>
      <c r="O35" s="22"/>
      <c r="P35" s="22"/>
    </row>
    <row r="36" spans="1:16" ht="39" customHeight="1">
      <c r="A36" s="22"/>
      <c r="B36" s="35"/>
      <c r="C36" s="1143" t="s">
        <v>526</v>
      </c>
      <c r="D36" s="1144"/>
      <c r="E36" s="1145"/>
      <c r="F36" s="36">
        <v>3.56</v>
      </c>
      <c r="G36" s="37">
        <v>4.08</v>
      </c>
      <c r="H36" s="37">
        <v>4.21</v>
      </c>
      <c r="I36" s="37">
        <v>3.76</v>
      </c>
      <c r="J36" s="38">
        <v>3.28</v>
      </c>
      <c r="K36" s="22"/>
      <c r="L36" s="22"/>
      <c r="M36" s="22"/>
      <c r="N36" s="22"/>
      <c r="O36" s="22"/>
      <c r="P36" s="22"/>
    </row>
    <row r="37" spans="1:16" ht="39" customHeight="1">
      <c r="A37" s="22"/>
      <c r="B37" s="35"/>
      <c r="C37" s="1143" t="s">
        <v>527</v>
      </c>
      <c r="D37" s="1144"/>
      <c r="E37" s="1145"/>
      <c r="F37" s="36">
        <v>0.62</v>
      </c>
      <c r="G37" s="37">
        <v>0.46</v>
      </c>
      <c r="H37" s="37">
        <v>1.32</v>
      </c>
      <c r="I37" s="37">
        <v>2.2200000000000002</v>
      </c>
      <c r="J37" s="38">
        <v>1.42</v>
      </c>
      <c r="K37" s="22"/>
      <c r="L37" s="22"/>
      <c r="M37" s="22"/>
      <c r="N37" s="22"/>
      <c r="O37" s="22"/>
      <c r="P37" s="22"/>
    </row>
    <row r="38" spans="1:16" ht="39" customHeight="1">
      <c r="A38" s="22"/>
      <c r="B38" s="35"/>
      <c r="C38" s="1143" t="s">
        <v>528</v>
      </c>
      <c r="D38" s="1144"/>
      <c r="E38" s="1145"/>
      <c r="F38" s="36">
        <v>0</v>
      </c>
      <c r="G38" s="37">
        <v>0.11</v>
      </c>
      <c r="H38" s="37">
        <v>0.08</v>
      </c>
      <c r="I38" s="37">
        <v>0.19</v>
      </c>
      <c r="J38" s="38">
        <v>0.18</v>
      </c>
      <c r="K38" s="22"/>
      <c r="L38" s="22"/>
      <c r="M38" s="22"/>
      <c r="N38" s="22"/>
      <c r="O38" s="22"/>
      <c r="P38" s="22"/>
    </row>
    <row r="39" spans="1:16" ht="39" customHeight="1">
      <c r="A39" s="22"/>
      <c r="B39" s="35"/>
      <c r="C39" s="1143" t="s">
        <v>529</v>
      </c>
      <c r="D39" s="1144"/>
      <c r="E39" s="1145"/>
      <c r="F39" s="36">
        <v>0.1</v>
      </c>
      <c r="G39" s="37">
        <v>0.2</v>
      </c>
      <c r="H39" s="37">
        <v>0.18</v>
      </c>
      <c r="I39" s="37">
        <v>0.23</v>
      </c>
      <c r="J39" s="38">
        <v>0.16</v>
      </c>
      <c r="K39" s="22"/>
      <c r="L39" s="22"/>
      <c r="M39" s="22"/>
      <c r="N39" s="22"/>
      <c r="O39" s="22"/>
      <c r="P39" s="22"/>
    </row>
    <row r="40" spans="1:16" ht="39" customHeight="1">
      <c r="A40" s="22"/>
      <c r="B40" s="35"/>
      <c r="C40" s="1143" t="s">
        <v>530</v>
      </c>
      <c r="D40" s="1144"/>
      <c r="E40" s="1145"/>
      <c r="F40" s="36">
        <v>0.24</v>
      </c>
      <c r="G40" s="37">
        <v>0.19</v>
      </c>
      <c r="H40" s="37">
        <v>0.21</v>
      </c>
      <c r="I40" s="37">
        <v>0.18</v>
      </c>
      <c r="J40" s="38">
        <v>0.14000000000000001</v>
      </c>
      <c r="K40" s="22"/>
      <c r="L40" s="22"/>
      <c r="M40" s="22"/>
      <c r="N40" s="22"/>
      <c r="O40" s="22"/>
      <c r="P40" s="22"/>
    </row>
    <row r="41" spans="1:16" ht="39" customHeight="1">
      <c r="A41" s="22"/>
      <c r="B41" s="35"/>
      <c r="C41" s="1143" t="s">
        <v>531</v>
      </c>
      <c r="D41" s="1144"/>
      <c r="E41" s="1145"/>
      <c r="F41" s="36">
        <v>0.03</v>
      </c>
      <c r="G41" s="37">
        <v>0.01</v>
      </c>
      <c r="H41" s="37">
        <v>0.03</v>
      </c>
      <c r="I41" s="37">
        <v>0.04</v>
      </c>
      <c r="J41" s="38">
        <v>7.0000000000000007E-2</v>
      </c>
      <c r="K41" s="22"/>
      <c r="L41" s="22"/>
      <c r="M41" s="22"/>
      <c r="N41" s="22"/>
      <c r="O41" s="22"/>
      <c r="P41" s="22"/>
    </row>
    <row r="42" spans="1:16" ht="39" customHeight="1">
      <c r="A42" s="22"/>
      <c r="B42" s="39"/>
      <c r="C42" s="1143" t="s">
        <v>532</v>
      </c>
      <c r="D42" s="1144"/>
      <c r="E42" s="1145"/>
      <c r="F42" s="36" t="s">
        <v>480</v>
      </c>
      <c r="G42" s="37" t="s">
        <v>480</v>
      </c>
      <c r="H42" s="37" t="s">
        <v>480</v>
      </c>
      <c r="I42" s="37" t="s">
        <v>480</v>
      </c>
      <c r="J42" s="38" t="s">
        <v>480</v>
      </c>
      <c r="K42" s="22"/>
      <c r="L42" s="22"/>
      <c r="M42" s="22"/>
      <c r="N42" s="22"/>
      <c r="O42" s="22"/>
      <c r="P42" s="22"/>
    </row>
    <row r="43" spans="1:16" ht="39" customHeight="1" thickBot="1">
      <c r="A43" s="22"/>
      <c r="B43" s="40"/>
      <c r="C43" s="1146" t="s">
        <v>533</v>
      </c>
      <c r="D43" s="1147"/>
      <c r="E43" s="1148"/>
      <c r="F43" s="41">
        <v>0.02</v>
      </c>
      <c r="G43" s="42">
        <v>0.01</v>
      </c>
      <c r="H43" s="42">
        <v>0.01</v>
      </c>
      <c r="I43" s="42">
        <v>0.02</v>
      </c>
      <c r="J43" s="43">
        <v>0.02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59" t="s">
        <v>10</v>
      </c>
      <c r="C45" s="1160"/>
      <c r="D45" s="58"/>
      <c r="E45" s="1165" t="s">
        <v>11</v>
      </c>
      <c r="F45" s="1165"/>
      <c r="G45" s="1165"/>
      <c r="H45" s="1165"/>
      <c r="I45" s="1165"/>
      <c r="J45" s="1166"/>
      <c r="K45" s="59">
        <v>2661</v>
      </c>
      <c r="L45" s="60">
        <v>2532</v>
      </c>
      <c r="M45" s="60">
        <v>2568</v>
      </c>
      <c r="N45" s="60">
        <v>2488</v>
      </c>
      <c r="O45" s="61">
        <v>2427</v>
      </c>
      <c r="P45" s="48"/>
      <c r="Q45" s="48"/>
      <c r="R45" s="48"/>
      <c r="S45" s="48"/>
      <c r="T45" s="48"/>
      <c r="U45" s="48"/>
    </row>
    <row r="46" spans="1:21" ht="30.75" customHeight="1">
      <c r="A46" s="48"/>
      <c r="B46" s="1161"/>
      <c r="C46" s="1162"/>
      <c r="D46" s="62"/>
      <c r="E46" s="1153" t="s">
        <v>12</v>
      </c>
      <c r="F46" s="1153"/>
      <c r="G46" s="1153"/>
      <c r="H46" s="1153"/>
      <c r="I46" s="1153"/>
      <c r="J46" s="1154"/>
      <c r="K46" s="63" t="s">
        <v>480</v>
      </c>
      <c r="L46" s="64" t="s">
        <v>480</v>
      </c>
      <c r="M46" s="64" t="s">
        <v>480</v>
      </c>
      <c r="N46" s="64" t="s">
        <v>480</v>
      </c>
      <c r="O46" s="65" t="s">
        <v>480</v>
      </c>
      <c r="P46" s="48"/>
      <c r="Q46" s="48"/>
      <c r="R46" s="48"/>
      <c r="S46" s="48"/>
      <c r="T46" s="48"/>
      <c r="U46" s="48"/>
    </row>
    <row r="47" spans="1:21" ht="30.75" customHeight="1">
      <c r="A47" s="48"/>
      <c r="B47" s="1161"/>
      <c r="C47" s="1162"/>
      <c r="D47" s="62"/>
      <c r="E47" s="1153" t="s">
        <v>13</v>
      </c>
      <c r="F47" s="1153"/>
      <c r="G47" s="1153"/>
      <c r="H47" s="1153"/>
      <c r="I47" s="1153"/>
      <c r="J47" s="1154"/>
      <c r="K47" s="63" t="s">
        <v>480</v>
      </c>
      <c r="L47" s="64" t="s">
        <v>480</v>
      </c>
      <c r="M47" s="64" t="s">
        <v>480</v>
      </c>
      <c r="N47" s="64" t="s">
        <v>480</v>
      </c>
      <c r="O47" s="65" t="s">
        <v>480</v>
      </c>
      <c r="P47" s="48"/>
      <c r="Q47" s="48"/>
      <c r="R47" s="48"/>
      <c r="S47" s="48"/>
      <c r="T47" s="48"/>
      <c r="U47" s="48"/>
    </row>
    <row r="48" spans="1:21" ht="30.75" customHeight="1">
      <c r="A48" s="48"/>
      <c r="B48" s="1161"/>
      <c r="C48" s="1162"/>
      <c r="D48" s="62"/>
      <c r="E48" s="1153" t="s">
        <v>14</v>
      </c>
      <c r="F48" s="1153"/>
      <c r="G48" s="1153"/>
      <c r="H48" s="1153"/>
      <c r="I48" s="1153"/>
      <c r="J48" s="1154"/>
      <c r="K48" s="63">
        <v>608</v>
      </c>
      <c r="L48" s="64">
        <v>664</v>
      </c>
      <c r="M48" s="64">
        <v>665</v>
      </c>
      <c r="N48" s="64">
        <v>686</v>
      </c>
      <c r="O48" s="65">
        <v>692</v>
      </c>
      <c r="P48" s="48"/>
      <c r="Q48" s="48"/>
      <c r="R48" s="48"/>
      <c r="S48" s="48"/>
      <c r="T48" s="48"/>
      <c r="U48" s="48"/>
    </row>
    <row r="49" spans="1:21" ht="30.75" customHeight="1">
      <c r="A49" s="48"/>
      <c r="B49" s="1161"/>
      <c r="C49" s="1162"/>
      <c r="D49" s="62"/>
      <c r="E49" s="1153" t="s">
        <v>15</v>
      </c>
      <c r="F49" s="1153"/>
      <c r="G49" s="1153"/>
      <c r="H49" s="1153"/>
      <c r="I49" s="1153"/>
      <c r="J49" s="1154"/>
      <c r="K49" s="63">
        <v>100</v>
      </c>
      <c r="L49" s="64">
        <v>99</v>
      </c>
      <c r="M49" s="64">
        <v>99</v>
      </c>
      <c r="N49" s="64">
        <v>71</v>
      </c>
      <c r="O49" s="65">
        <v>8</v>
      </c>
      <c r="P49" s="48"/>
      <c r="Q49" s="48"/>
      <c r="R49" s="48"/>
      <c r="S49" s="48"/>
      <c r="T49" s="48"/>
      <c r="U49" s="48"/>
    </row>
    <row r="50" spans="1:21" ht="30.75" customHeight="1">
      <c r="A50" s="48"/>
      <c r="B50" s="1161"/>
      <c r="C50" s="1162"/>
      <c r="D50" s="62"/>
      <c r="E50" s="1153" t="s">
        <v>16</v>
      </c>
      <c r="F50" s="1153"/>
      <c r="G50" s="1153"/>
      <c r="H50" s="1153"/>
      <c r="I50" s="1153"/>
      <c r="J50" s="1154"/>
      <c r="K50" s="63">
        <v>119</v>
      </c>
      <c r="L50" s="64">
        <v>107</v>
      </c>
      <c r="M50" s="64">
        <v>96</v>
      </c>
      <c r="N50" s="64">
        <v>88</v>
      </c>
      <c r="O50" s="65">
        <v>66</v>
      </c>
      <c r="P50" s="48"/>
      <c r="Q50" s="48"/>
      <c r="R50" s="48"/>
      <c r="S50" s="48"/>
      <c r="T50" s="48"/>
      <c r="U50" s="48"/>
    </row>
    <row r="51" spans="1:21" ht="30.75" customHeight="1">
      <c r="A51" s="48"/>
      <c r="B51" s="1163"/>
      <c r="C51" s="1164"/>
      <c r="D51" s="66"/>
      <c r="E51" s="1153" t="s">
        <v>17</v>
      </c>
      <c r="F51" s="1153"/>
      <c r="G51" s="1153"/>
      <c r="H51" s="1153"/>
      <c r="I51" s="1153"/>
      <c r="J51" s="1154"/>
      <c r="K51" s="63" t="s">
        <v>480</v>
      </c>
      <c r="L51" s="64" t="s">
        <v>480</v>
      </c>
      <c r="M51" s="64" t="s">
        <v>480</v>
      </c>
      <c r="N51" s="64" t="s">
        <v>480</v>
      </c>
      <c r="O51" s="65" t="s">
        <v>480</v>
      </c>
      <c r="P51" s="48"/>
      <c r="Q51" s="48"/>
      <c r="R51" s="48"/>
      <c r="S51" s="48"/>
      <c r="T51" s="48"/>
      <c r="U51" s="48"/>
    </row>
    <row r="52" spans="1:21" ht="30.75" customHeight="1">
      <c r="A52" s="48"/>
      <c r="B52" s="1151" t="s">
        <v>18</v>
      </c>
      <c r="C52" s="1152"/>
      <c r="D52" s="66"/>
      <c r="E52" s="1153" t="s">
        <v>19</v>
      </c>
      <c r="F52" s="1153"/>
      <c r="G52" s="1153"/>
      <c r="H52" s="1153"/>
      <c r="I52" s="1153"/>
      <c r="J52" s="1154"/>
      <c r="K52" s="63">
        <v>2097</v>
      </c>
      <c r="L52" s="64">
        <v>2076</v>
      </c>
      <c r="M52" s="64">
        <v>2130</v>
      </c>
      <c r="N52" s="64">
        <v>2140</v>
      </c>
      <c r="O52" s="65">
        <v>2131</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1391</v>
      </c>
      <c r="L53" s="69">
        <v>1326</v>
      </c>
      <c r="M53" s="69">
        <v>1298</v>
      </c>
      <c r="N53" s="69">
        <v>1193</v>
      </c>
      <c r="O53" s="70">
        <v>1062</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高橋　誠</cp:lastModifiedBy>
  <cp:lastPrinted>2015-04-23T08:02:37Z</cp:lastPrinted>
  <dcterms:created xsi:type="dcterms:W3CDTF">2015-02-17T05:59:45Z</dcterms:created>
  <dcterms:modified xsi:type="dcterms:W3CDTF">2020-03-16T07:45:26Z</dcterms:modified>
</cp:coreProperties>
</file>