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90" windowWidth="14940" windowHeight="784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BG36" i="9" l="1"/>
  <c r="BG35" i="9"/>
  <c r="BG34"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E37" i="9"/>
  <c r="AM37" i="9"/>
  <c r="U37" i="9"/>
  <c r="C37" i="9"/>
  <c r="CO36" i="9"/>
  <c r="AM36" i="9"/>
  <c r="C36" i="9"/>
  <c r="CO35" i="9"/>
  <c r="BW35" i="9"/>
  <c r="BW36" i="9" s="1"/>
  <c r="BW37" i="9" s="1"/>
  <c r="C35" i="9"/>
  <c r="CO34" i="9"/>
  <c r="BW34" i="9"/>
  <c r="C34" i="9"/>
  <c r="AM34" i="9" l="1"/>
  <c r="AM35" i="9" s="1"/>
  <c r="U34" i="9"/>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BE36" i="9" s="1"/>
</calcChain>
</file>

<file path=xl/sharedStrings.xml><?xml version="1.0" encoding="utf-8"?>
<sst xmlns="http://schemas.openxmlformats.org/spreadsheetml/2006/main" count="977" uniqueCount="552">
  <si>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</si>
  <si>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</si>
  <si>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</si>
  <si>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</si>
  <si>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</si>
  <si>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</si>
  <si>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</si>
  <si>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</si>
  <si>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</si>
  <si>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</si>
  <si>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</si>
  <si>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</si>
  <si>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</si>
  <si>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</si>
  <si>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</si>
  <si>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</si>
  <si>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</si>
  <si>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</si>
  <si>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</si>
  <si>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</si>
  <si>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</si>
  <si>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</si>
  <si>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</si>
  <si>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</si>
  <si>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</si>
  <si>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</si>
  <si>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</si>
  <si>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</si>
  <si>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</si>
  <si>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</si>
  <si>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</si>
  <si>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</si>
  <si>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</si>
  <si>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</si>
  <si>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</si>
  <si>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</si>
  <si>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</si>
  <si>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</si>
  <si>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</si>
  <si>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</si>
  <si>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</si>
  <si>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</si>
  <si>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</si>
  <si>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</si>
  <si>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</si>
  <si>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</si>
  <si>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</si>
  <si>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</si>
  <si>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</si>
  <si>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</si>
  <si>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</si>
  <si>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</si>
  <si>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</si>
  <si>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</si>
  <si>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</si>
  <si>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</si>
  <si>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</si>
  <si>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</si>
  <si>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</si>
  <si>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</si>
  <si>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</si>
  <si>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</si>
  <si>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</si>
  <si>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</si>
  <si>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</si>
  <si>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</si>
  <si>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</si>
  <si>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</si>
  <si>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</si>
  <si>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Ⅰ－０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</si>
  <si>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</si>
  <si>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</si>
  <si>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</si>
  <si>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</si>
  <si>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</si>
  <si>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</si>
  <si>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</si>
  <si>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</si>
  <si>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</si>
  <si>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</si>
  <si>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</si>
  <si>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</si>
  <si>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八幡平市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</si>
  <si>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</si>
  <si>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</si>
  <si>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</si>
  <si>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</si>
  <si>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</si>
  <si>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</si>
  <si>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</si>
  <si>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</si>
  <si>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</si>
  <si>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</si>
  <si>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</si>
  <si>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</si>
  <si>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</si>
  <si>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</si>
  <si>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</si>
  <si>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</si>
  <si>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</si>
  <si>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</si>
  <si>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</si>
  <si>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</si>
  <si>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</si>
  <si>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</si>
  <si>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</si>
  <si>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-8.1</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</si>
  <si>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</si>
  <si>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</si>
  <si>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</si>
  <si>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</si>
  <si>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</si>
  <si>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</si>
  <si>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</si>
  <si>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</si>
  <si>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</si>
  <si>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</si>
  <si>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</si>
  <si>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</si>
  <si>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</si>
  <si>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</si>
  <si>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</si>
  <si>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</si>
  <si>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</si>
  <si>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</si>
  <si>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</si>
  <si>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</si>
  <si>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</si>
  <si>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</si>
  <si>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</si>
  <si>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</si>
  <si>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</si>
  <si>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</si>
  <si>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</si>
  <si>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</si>
  <si>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</si>
  <si>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</si>
  <si>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</si>
  <si>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</si>
  <si>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</si>
  <si>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</si>
  <si>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</si>
  <si>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</si>
  <si>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</si>
  <si>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</si>
  <si>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</si>
  <si>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</si>
  <si>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</si>
  <si>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</si>
  <si>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</si>
  <si>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</si>
  <si>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</si>
  <si>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</si>
  <si>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</si>
  <si>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</si>
  <si>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</si>
  <si>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</si>
  <si>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</si>
  <si>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</si>
  <si>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</si>
  <si>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</si>
  <si>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</si>
  <si>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</si>
  <si>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</si>
  <si>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</si>
  <si>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</si>
  <si>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</si>
  <si>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</si>
  <si>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</si>
  <si>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</si>
  <si>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</si>
  <si>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</si>
  <si>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</si>
  <si>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</si>
  <si>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</si>
  <si>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</si>
  <si>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</si>
  <si>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</si>
  <si>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</si>
  <si>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</si>
  <si>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</si>
  <si>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</si>
  <si>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</si>
  <si>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</si>
  <si>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</si>
  <si>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</si>
  <si>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</si>
  <si>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</si>
  <si>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</si>
  <si>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</si>
  <si>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</si>
  <si>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</si>
  <si>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</si>
  <si>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</si>
  <si>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岩手県八幡平市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</si>
  <si>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</si>
  <si>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</si>
  <si>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</si>
  <si>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</si>
  <si>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</si>
  <si>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</si>
  <si>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</si>
  <si>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</si>
  <si>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</si>
  <si>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</si>
  <si>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</si>
  <si>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</si>
  <si>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</si>
  <si>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</si>
  <si>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</si>
  <si>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</si>
  <si>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</si>
  <si>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</si>
  <si>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</si>
  <si>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</si>
  <si>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</si>
  <si>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</si>
  <si>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</si>
  <si>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</si>
  <si>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</si>
  <si>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</si>
  <si>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</si>
  <si>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</si>
  <si>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</si>
  <si>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</si>
  <si>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</si>
  <si>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</si>
  <si>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</si>
  <si>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</si>
  <si>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</si>
  <si>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</si>
  <si>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</si>
  <si>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</si>
  <si>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</si>
  <si>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</si>
  <si>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</si>
  <si>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</si>
  <si>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</si>
  <si>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</si>
  <si>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</si>
  <si>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</si>
  <si>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</si>
  <si>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</si>
  <si>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</si>
  <si>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</si>
  <si>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</si>
  <si>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</si>
  <si>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</si>
  <si>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</si>
  <si>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</si>
  <si>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</si>
  <si>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</si>
  <si>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</si>
  <si>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</si>
  <si>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</si>
  <si>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</si>
  <si>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</si>
  <si>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</si>
  <si>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</si>
  <si>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</si>
  <si>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</si>
  <si>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</si>
  <si>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</si>
  <si>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</si>
  <si>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</si>
  <si>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</si>
  <si>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</si>
  <si>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</si>
  <si>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</si>
  <si>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</si>
  <si>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</si>
  <si>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</si>
  <si>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</si>
  <si>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</si>
  <si>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</si>
  <si>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</si>
  <si>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</si>
  <si>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</si>
  <si>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</si>
  <si>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</si>
  <si>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</si>
  <si>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</si>
  <si>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</si>
  <si>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</si>
  <si>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</si>
  <si>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</si>
  <si>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</si>
  <si>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</si>
  <si>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</si>
  <si>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</si>
  <si>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</si>
  <si>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</si>
  <si>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</si>
  <si>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</si>
  <si>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</si>
  <si>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</si>
  <si>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</si>
  <si>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</si>
  <si>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</si>
  <si>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</si>
  <si>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</si>
  <si>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</si>
  <si>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</si>
  <si>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</si>
  <si>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</si>
  <si>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</si>
  <si>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</si>
  <si>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</si>
  <si>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</si>
  <si>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</si>
  <si>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</si>
  <si>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</si>
  <si>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</si>
  <si>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</si>
  <si>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</si>
  <si>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</si>
  <si>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</si>
  <si>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</si>
  <si>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</si>
  <si>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</si>
  <si>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</si>
  <si>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</si>
  <si>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</si>
  <si>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</si>
  <si>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</si>
  <si>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</si>
  <si>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</si>
  <si>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</si>
  <si>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</si>
  <si>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</si>
  <si>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</si>
  <si>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</si>
  <si>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</si>
  <si>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</si>
  <si>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</si>
  <si>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</si>
  <si>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</si>
  <si>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</si>
  <si>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</si>
  <si>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</si>
  <si>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</si>
  <si>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</si>
  <si>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岩手県八幡平市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</si>
  <si>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</si>
  <si>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</si>
  <si>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</si>
  <si>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</si>
  <si>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</si>
  <si>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</si>
  <si>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</si>
  <si>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</si>
  <si>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</si>
  <si>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</si>
  <si>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</si>
  <si>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</si>
  <si>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</si>
  <si>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</si>
  <si>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</si>
  <si>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</si>
  <si>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</si>
  <si>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</si>
  <si>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</si>
  <si>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</si>
  <si>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</si>
  <si>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</si>
  <si>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</si>
  <si>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</si>
  <si>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</si>
  <si>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</si>
  <si>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</si>
  <si>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</si>
  <si>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</si>
  <si>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</si>
  <si>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</si>
  <si>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</si>
  <si>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</si>
  <si>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</si>
  <si>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国民健康保険特別会計（診療施設勘定）</t>
    <phoneticPr fontId="5"/>
  </si>
  <si>
    <t>後期高齢者医療特別会計</t>
    <phoneticPr fontId="5"/>
  </si>
  <si>
    <t>水道事業会計</t>
    <phoneticPr fontId="5"/>
  </si>
  <si>
    <t>法適用企業</t>
    <phoneticPr fontId="5"/>
  </si>
  <si>
    <t>西根病院事業会計</t>
    <phoneticPr fontId="5"/>
  </si>
  <si>
    <t>公共下水道事業特別会計</t>
    <phoneticPr fontId="5"/>
  </si>
  <si>
    <t>法非適用企業</t>
    <phoneticPr fontId="5"/>
  </si>
  <si>
    <t>農業集落排水事業特別会計</t>
    <phoneticPr fontId="5"/>
  </si>
  <si>
    <t>浄化槽事業特別会計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</si>
  <si>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</si>
  <si>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</si>
  <si>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</si>
  <si>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</si>
  <si>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</si>
  <si>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</si>
  <si>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</si>
  <si>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</si>
  <si>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</si>
  <si>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</si>
  <si>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</si>
  <si>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</si>
  <si>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</si>
  <si>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</si>
  <si>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</si>
  <si>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</si>
  <si>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</si>
  <si>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</si>
  <si>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</si>
  <si>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</si>
  <si>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</si>
  <si>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</si>
  <si>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</si>
  <si>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</si>
  <si>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</si>
  <si>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</si>
  <si>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</si>
  <si>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</si>
  <si>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</si>
  <si>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</si>
  <si>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</si>
  <si>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</si>
  <si>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</si>
  <si>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</si>
  <si>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</si>
  <si>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</si>
  <si>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</si>
  <si>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</si>
  <si>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</si>
  <si>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</si>
  <si>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</si>
  <si>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</si>
  <si>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</si>
  <si>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</si>
  <si>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</si>
  <si>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</si>
  <si>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</si>
  <si>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</si>
  <si>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</si>
  <si>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</si>
  <si>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</si>
  <si>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</si>
  <si>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</si>
  <si>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</si>
  <si>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</si>
  <si>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水道事業会計</t>
    <phoneticPr fontId="5"/>
  </si>
  <si>
    <t>-</t>
    <phoneticPr fontId="5"/>
  </si>
  <si>
    <t>将来負担比率（(Ｅ)－(Ｆ)）／（(Ｃ)－(Ｄ)）×１００</t>
    <rPh sb="0" eb="2">
      <t>ショウライ</t>
    </rPh>
    <rPh sb="2" eb="4">
      <t>フタン</t>
    </rPh>
    <rPh sb="4" eb="6">
      <t>ヒリツ</t>
    </rPh>
    <phoneticPr fontId="5"/>
  </si>
  <si>
    <t>西根病院事業会計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</si>
  <si>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</si>
  <si>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</si>
  <si>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</si>
  <si>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</si>
  <si>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</si>
  <si>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</si>
  <si>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</si>
  <si>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</si>
  <si>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</si>
  <si>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</si>
  <si>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</si>
  <si>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</si>
  <si>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</si>
  <si>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</si>
  <si>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</si>
  <si>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</si>
  <si>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</si>
  <si>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</si>
  <si>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</si>
  <si>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</si>
  <si>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</si>
  <si>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</si>
  <si>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</si>
  <si>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</si>
  <si>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</si>
  <si>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</si>
  <si>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</si>
  <si>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</si>
  <si>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</si>
  <si>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</si>
  <si>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</si>
  <si>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</si>
  <si>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</si>
  <si>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</si>
  <si>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</si>
  <si>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</si>
  <si>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</si>
  <si>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</si>
  <si>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</si>
  <si>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</si>
  <si>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</si>
  <si>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</si>
  <si>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</si>
  <si>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</si>
  <si>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</si>
  <si>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</si>
  <si>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</si>
  <si>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</si>
  <si>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</si>
  <si>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</si>
  <si>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</si>
  <si>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</si>
  <si>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</si>
  <si>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</si>
  <si>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</si>
  <si>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</si>
  <si>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</si>
  <si>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</si>
  <si>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</si>
  <si>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</si>
  <si>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</si>
  <si>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</si>
  <si>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</si>
  <si>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</si>
  <si>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</si>
  <si>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</si>
  <si>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</si>
  <si>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</si>
  <si>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</si>
  <si>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</si>
  <si>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</si>
  <si>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</si>
  <si>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</si>
  <si>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</si>
  <si>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</si>
  <si>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</si>
  <si>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</si>
  <si>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</si>
  <si>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</si>
  <si>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</si>
  <si>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</si>
  <si>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西根病院事業会計</t>
  </si>
  <si>
    <t>水道事業会計</t>
  </si>
  <si>
    <t>一般会計</t>
  </si>
  <si>
    <t>国民健康保険特別会計（事業勘定）</t>
  </si>
  <si>
    <t>国民健康保険特別会計（診療施設勘定）</t>
  </si>
  <si>
    <t>農業集落排水事業特別会計</t>
  </si>
  <si>
    <t>公共下水道事業特別会計</t>
  </si>
  <si>
    <t>浄化槽事業特別会計</t>
  </si>
  <si>
    <t>その他会計（赤字）</t>
  </si>
  <si>
    <t>その他会計（黒字）</t>
  </si>
  <si>
    <t>盛岡地区広域消防組合</t>
    <rPh sb="0" eb="2">
      <t>モリオカ</t>
    </rPh>
    <rPh sb="2" eb="4">
      <t>チク</t>
    </rPh>
    <rPh sb="4" eb="6">
      <t>コウイキ</t>
    </rPh>
    <rPh sb="6" eb="8">
      <t>ショウボウ</t>
    </rPh>
    <rPh sb="8" eb="10">
      <t>クミアイ</t>
    </rPh>
    <phoneticPr fontId="2"/>
  </si>
  <si>
    <t>盛岡北部行政事務組合</t>
    <rPh sb="0" eb="2">
      <t>モリオカ</t>
    </rPh>
    <rPh sb="2" eb="4">
      <t>ホクブ</t>
    </rPh>
    <rPh sb="4" eb="6">
      <t>ギョウセイ</t>
    </rPh>
    <rPh sb="6" eb="8">
      <t>ジム</t>
    </rPh>
    <rPh sb="8" eb="10">
      <t>クミアイ</t>
    </rPh>
    <phoneticPr fontId="2"/>
  </si>
  <si>
    <t>岩手県市町村総合事務組合</t>
    <rPh sb="0" eb="3">
      <t>イワテケン</t>
    </rPh>
    <rPh sb="3" eb="6">
      <t>シチョウソン</t>
    </rPh>
    <rPh sb="6" eb="8">
      <t>ソウゴウ</t>
    </rPh>
    <rPh sb="8" eb="10">
      <t>ジム</t>
    </rPh>
    <rPh sb="10" eb="12">
      <t>クミアイ</t>
    </rPh>
    <phoneticPr fontId="2"/>
  </si>
  <si>
    <t>岩手県後期高齢者医療広域連合</t>
    <rPh sb="0" eb="3">
      <t>イワテケン</t>
    </rPh>
    <rPh sb="3" eb="5">
      <t>コウキ</t>
    </rPh>
    <rPh sb="5" eb="8">
      <t>コウレイシャ</t>
    </rPh>
    <rPh sb="8" eb="10">
      <t>イリョウ</t>
    </rPh>
    <rPh sb="10" eb="12">
      <t>コウイキ</t>
    </rPh>
    <rPh sb="12" eb="14">
      <t>レンゴウ</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</si>
  <si>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</si>
  <si>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</si>
  <si>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</si>
  <si>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</si>
  <si>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</si>
  <si>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</si>
  <si>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</si>
  <si>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</si>
  <si>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</si>
  <si>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前年度より10.0ポイント減少し、類似団体内平均値を下回っている。これは、充当可能基金が多いことが主な要因となっている。また、実質公債費比率は、前年度より0.4ポイント減少したが、類似団体内平均値を上回っている。これは、地方債の元利償還金が増加したことが主な原因となっている。元利償還金のピークは平成32年度となる見込みであり、また、平成28年度から普通交付税が段階的に縮減されることから行財政改革への取り組みを通じて、各種事業の総点検を行うなどして、比率の上昇を抑制するよう努める。</t>
    <rPh sb="1" eb="3">
      <t>ショウライ</t>
    </rPh>
    <rPh sb="3" eb="5">
      <t>フタン</t>
    </rPh>
    <rPh sb="5" eb="7">
      <t>ヒリツ</t>
    </rPh>
    <rPh sb="22" eb="24">
      <t>ゲンショウ</t>
    </rPh>
    <rPh sb="30" eb="31">
      <t>ナイ</t>
    </rPh>
    <rPh sb="33" eb="34">
      <t>チ</t>
    </rPh>
    <rPh sb="46" eb="48">
      <t>ジュウトウ</t>
    </rPh>
    <rPh sb="48" eb="50">
      <t>カノウ</t>
    </rPh>
    <rPh sb="50" eb="52">
      <t>キキン</t>
    </rPh>
    <rPh sb="53" eb="54">
      <t>オオ</t>
    </rPh>
    <rPh sb="58" eb="59">
      <t>オモ</t>
    </rPh>
    <rPh sb="60" eb="62">
      <t>ヨウイン</t>
    </rPh>
    <rPh sb="72" eb="74">
      <t>ジッシツ</t>
    </rPh>
    <rPh sb="74" eb="77">
      <t>コウサイヒ</t>
    </rPh>
    <rPh sb="77" eb="79">
      <t>ヒリツ</t>
    </rPh>
    <rPh sb="81" eb="84">
      <t>ゼンネンド</t>
    </rPh>
    <rPh sb="93" eb="95">
      <t>ゲンショウ</t>
    </rPh>
    <rPh sb="108" eb="110">
      <t>ウワマワ</t>
    </rPh>
    <rPh sb="166" eb="168">
      <t>ミコ</t>
    </rPh>
    <rPh sb="176" eb="178">
      <t>ヘイセイ</t>
    </rPh>
    <rPh sb="180" eb="182">
      <t>ネンド</t>
    </rPh>
    <rPh sb="235" eb="237">
      <t>ヒリツ</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</si>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</sst>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styles" Target="styles.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theme" Target="theme/theme1.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calcChain" Target="calcChain.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haredStrings" Target="sharedString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6.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67088</c:v>
                </c:pt>
                <c:pt idx="1">
                  <c:v>70489</c:v>
                </c:pt>
                <c:pt idx="2">
                  <c:v>84389</c:v>
                </c:pt>
                <c:pt idx="3">
                  <c:v>83623</c:v>
                </c:pt>
                <c:pt idx="4">
                  <c:v>87974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103538</c:v>
                </c:pt>
                <c:pt idx="1">
                  <c:v>92583</c:v>
                </c:pt>
                <c:pt idx="2">
                  <c:v>104113</c:v>
                </c:pt>
                <c:pt idx="3">
                  <c:v>159715</c:v>
                </c:pt>
                <c:pt idx="4">
                  <c:v>114468</c:v>
                </c:pt>
              </c:numCache>
            </c:numRef>
          </c:val>
          <c:smooth val="0"/>
        </c:ser>
        <c:dLbls>
          <c:showLegendKey val="0"/>
          <c:showVal val="0"/>
          <c:showCatName val="0"/>
          <c:showSerName val="0"/>
          <c:showPercent val="0"/>
          <c:showBubbleSize val="0"/>
        </c:dLbls>
        <c:marker val="1"/>
        <c:smooth val="0"/>
        <c:axId val="188832384"/>
        <c:axId val="188834560"/>
      </c:lineChart>
      <c:catAx>
        <c:axId val="188832384"/>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8834560"/>
        <c:crosses val="autoZero"/>
        <c:auto val="1"/>
        <c:lblAlgn val="ctr"/>
        <c:lblOffset val="100"/>
        <c:tickLblSkip val="1"/>
        <c:tickMarkSkip val="1"/>
        <c:noMultiLvlLbl val="0"/>
      </c:catAx>
      <c:valAx>
        <c:axId val="18883456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72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88323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9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4.21</c:v>
                </c:pt>
                <c:pt idx="1">
                  <c:v>3.76</c:v>
                </c:pt>
                <c:pt idx="2">
                  <c:v>3.28</c:v>
                </c:pt>
                <c:pt idx="3">
                  <c:v>3.66</c:v>
                </c:pt>
                <c:pt idx="4">
                  <c:v>5.62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24.67</c:v>
                </c:pt>
                <c:pt idx="1">
                  <c:v>32.24</c:v>
                </c:pt>
                <c:pt idx="2">
                  <c:v>35.86</c:v>
                </c:pt>
                <c:pt idx="3">
                  <c:v>40.25</c:v>
                </c:pt>
                <c:pt idx="4">
                  <c:v>42.93</c:v>
                </c:pt>
              </c:numCache>
            </c:numRef>
          </c:val>
        </c:ser>
        <c:dLbls>
          <c:showLegendKey val="0"/>
          <c:showVal val="0"/>
          <c:showCatName val="0"/>
          <c:showSerName val="0"/>
          <c:showPercent val="0"/>
          <c:showBubbleSize val="0"/>
        </c:dLbls>
        <c:gapWidth val="250"/>
        <c:overlap val="100"/>
        <c:axId val="195143552"/>
        <c:axId val="1951498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3.13</c:v>
                </c:pt>
                <c:pt idx="1">
                  <c:v>7.05</c:v>
                </c:pt>
                <c:pt idx="2">
                  <c:v>3.17</c:v>
                </c:pt>
                <c:pt idx="3">
                  <c:v>4.2</c:v>
                </c:pt>
                <c:pt idx="4">
                  <c:v>4.82</c:v>
                </c:pt>
              </c:numCache>
            </c:numRef>
          </c:val>
          <c:smooth val="0"/>
        </c:ser>
        <c:dLbls>
          <c:showLegendKey val="0"/>
          <c:showVal val="0"/>
          <c:showCatName val="0"/>
          <c:showSerName val="0"/>
          <c:showPercent val="0"/>
          <c:showBubbleSize val="0"/>
        </c:dLbls>
        <c:marker val="1"/>
        <c:smooth val="0"/>
        <c:axId val="195143552"/>
        <c:axId val="195149824"/>
      </c:lineChart>
      <c:catAx>
        <c:axId val="195143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95149824"/>
        <c:crosses val="autoZero"/>
        <c:auto val="1"/>
        <c:lblAlgn val="ctr"/>
        <c:lblOffset val="100"/>
        <c:tickLblSkip val="1"/>
        <c:tickMarkSkip val="1"/>
        <c:noMultiLvlLbl val="0"/>
      </c:catAx>
      <c:valAx>
        <c:axId val="1951498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5143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57"/>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0.01</c:v>
                </c:pt>
                <c:pt idx="2">
                  <c:v>#N/A</c:v>
                </c:pt>
                <c:pt idx="3">
                  <c:v>0.01</c:v>
                </c:pt>
                <c:pt idx="4">
                  <c:v>#N/A</c:v>
                </c:pt>
                <c:pt idx="5">
                  <c:v>0.01</c:v>
                </c:pt>
                <c:pt idx="6">
                  <c:v>#N/A</c:v>
                </c:pt>
                <c:pt idx="7">
                  <c:v>0.02</c:v>
                </c:pt>
                <c:pt idx="8">
                  <c:v>#N/A</c:v>
                </c:pt>
                <c:pt idx="9">
                  <c:v>0.01</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浄化槽事業特別会計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0.03</c:v>
                </c:pt>
                <c:pt idx="2">
                  <c:v>#N/A</c:v>
                </c:pt>
                <c:pt idx="3">
                  <c:v>0.04</c:v>
                </c:pt>
                <c:pt idx="4">
                  <c:v>#N/A</c:v>
                </c:pt>
                <c:pt idx="5">
                  <c:v>7.0000000000000007E-2</c:v>
                </c:pt>
                <c:pt idx="6">
                  <c:v>#N/A</c:v>
                </c:pt>
                <c:pt idx="7">
                  <c:v>0.04</c:v>
                </c:pt>
                <c:pt idx="8">
                  <c:v>#N/A</c:v>
                </c:pt>
                <c:pt idx="9">
                  <c:v>0.03</c:v>
                </c:pt>
              </c:numCache>
            </c:numRef>
          </c:val>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0.18</c:v>
                </c:pt>
                <c:pt idx="2">
                  <c:v>#N/A</c:v>
                </c:pt>
                <c:pt idx="3">
                  <c:v>0.22</c:v>
                </c:pt>
                <c:pt idx="4">
                  <c:v>#N/A</c:v>
                </c:pt>
                <c:pt idx="5">
                  <c:v>0.15</c:v>
                </c:pt>
                <c:pt idx="6">
                  <c:v>#N/A</c:v>
                </c:pt>
                <c:pt idx="7">
                  <c:v>0.17</c:v>
                </c:pt>
                <c:pt idx="8">
                  <c:v>#N/A</c:v>
                </c:pt>
                <c:pt idx="9">
                  <c:v>7.0000000000000007E-2</c:v>
                </c:pt>
              </c:numCache>
            </c:numRef>
          </c:val>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0.08</c:v>
                </c:pt>
                <c:pt idx="2">
                  <c:v>#N/A</c:v>
                </c:pt>
                <c:pt idx="3">
                  <c:v>0.19</c:v>
                </c:pt>
                <c:pt idx="4">
                  <c:v>#N/A</c:v>
                </c:pt>
                <c:pt idx="5">
                  <c:v>0.18</c:v>
                </c:pt>
                <c:pt idx="6">
                  <c:v>#N/A</c:v>
                </c:pt>
                <c:pt idx="7">
                  <c:v>0.12</c:v>
                </c:pt>
                <c:pt idx="8">
                  <c:v>#N/A</c:v>
                </c:pt>
                <c:pt idx="9">
                  <c:v>0.12</c:v>
                </c:pt>
              </c:numCache>
            </c:numRef>
          </c:val>
        </c:ser>
        <c:ser>
          <c:idx val="5"/>
          <c:order val="5"/>
          <c:tx>
            <c:strRef>
              <c:f>データシート!$A$32</c:f>
              <c:strCache>
                <c:ptCount val="1"/>
                <c:pt idx="0">
                  <c:v>国民健康保険特別会計（診療施設勘定）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0.2</c:v>
                </c:pt>
                <c:pt idx="2">
                  <c:v>#N/A</c:v>
                </c:pt>
                <c:pt idx="3">
                  <c:v>0.18</c:v>
                </c:pt>
                <c:pt idx="4">
                  <c:v>#N/A</c:v>
                </c:pt>
                <c:pt idx="5">
                  <c:v>0.14000000000000001</c:v>
                </c:pt>
                <c:pt idx="6">
                  <c:v>#N/A</c:v>
                </c:pt>
                <c:pt idx="7">
                  <c:v>0.18</c:v>
                </c:pt>
                <c:pt idx="8">
                  <c:v>#N/A</c:v>
                </c:pt>
                <c:pt idx="9">
                  <c:v>0.25</c:v>
                </c:pt>
              </c:numCache>
            </c:numRef>
          </c:val>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1.32</c:v>
                </c:pt>
                <c:pt idx="2">
                  <c:v>#N/A</c:v>
                </c:pt>
                <c:pt idx="3">
                  <c:v>2.21</c:v>
                </c:pt>
                <c:pt idx="4">
                  <c:v>#N/A</c:v>
                </c:pt>
                <c:pt idx="5">
                  <c:v>1.42</c:v>
                </c:pt>
                <c:pt idx="6">
                  <c:v>#N/A</c:v>
                </c:pt>
                <c:pt idx="7">
                  <c:v>1.75</c:v>
                </c:pt>
                <c:pt idx="8">
                  <c:v>#N/A</c:v>
                </c:pt>
                <c:pt idx="9">
                  <c:v>0.73</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4.21</c:v>
                </c:pt>
                <c:pt idx="2">
                  <c:v>#N/A</c:v>
                </c:pt>
                <c:pt idx="3">
                  <c:v>3.75</c:v>
                </c:pt>
                <c:pt idx="4">
                  <c:v>#N/A</c:v>
                </c:pt>
                <c:pt idx="5">
                  <c:v>3.28</c:v>
                </c:pt>
                <c:pt idx="6">
                  <c:v>#N/A</c:v>
                </c:pt>
                <c:pt idx="7">
                  <c:v>3.65</c:v>
                </c:pt>
                <c:pt idx="8">
                  <c:v>#N/A</c:v>
                </c:pt>
                <c:pt idx="9">
                  <c:v>5.61</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6.86</c:v>
                </c:pt>
                <c:pt idx="2">
                  <c:v>#N/A</c:v>
                </c:pt>
                <c:pt idx="3">
                  <c:v>7.78</c:v>
                </c:pt>
                <c:pt idx="4">
                  <c:v>#N/A</c:v>
                </c:pt>
                <c:pt idx="5">
                  <c:v>8.5500000000000007</c:v>
                </c:pt>
                <c:pt idx="6">
                  <c:v>#N/A</c:v>
                </c:pt>
                <c:pt idx="7">
                  <c:v>7.79</c:v>
                </c:pt>
                <c:pt idx="8">
                  <c:v>#N/A</c:v>
                </c:pt>
                <c:pt idx="9">
                  <c:v>8.2200000000000006</c:v>
                </c:pt>
              </c:numCache>
            </c:numRef>
          </c:val>
        </c:ser>
        <c:ser>
          <c:idx val="9"/>
          <c:order val="9"/>
          <c:tx>
            <c:strRef>
              <c:f>データシート!$A$36</c:f>
              <c:strCache>
                <c:ptCount val="1"/>
                <c:pt idx="0">
                  <c:v>西根病院事業会計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9.0399999999999991</c:v>
                </c:pt>
                <c:pt idx="2">
                  <c:v>#N/A</c:v>
                </c:pt>
                <c:pt idx="3">
                  <c:v>9.33</c:v>
                </c:pt>
                <c:pt idx="4">
                  <c:v>#N/A</c:v>
                </c:pt>
                <c:pt idx="5">
                  <c:v>9.24</c:v>
                </c:pt>
                <c:pt idx="6">
                  <c:v>#N/A</c:v>
                </c:pt>
                <c:pt idx="7">
                  <c:v>9.4700000000000006</c:v>
                </c:pt>
                <c:pt idx="8">
                  <c:v>#N/A</c:v>
                </c:pt>
                <c:pt idx="9">
                  <c:v>9.64</c:v>
                </c:pt>
              </c:numCache>
            </c:numRef>
          </c:val>
        </c:ser>
        <c:dLbls>
          <c:showLegendKey val="0"/>
          <c:showVal val="0"/>
          <c:showCatName val="0"/>
          <c:showSerName val="0"/>
          <c:showPercent val="0"/>
          <c:showBubbleSize val="0"/>
        </c:dLbls>
        <c:gapWidth val="150"/>
        <c:overlap val="100"/>
        <c:axId val="195305472"/>
        <c:axId val="195307008"/>
      </c:barChart>
      <c:catAx>
        <c:axId val="195305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5307008"/>
        <c:crosses val="autoZero"/>
        <c:auto val="1"/>
        <c:lblAlgn val="ctr"/>
        <c:lblOffset val="100"/>
        <c:tickLblSkip val="1"/>
        <c:tickMarkSkip val="1"/>
        <c:noMultiLvlLbl val="0"/>
      </c:catAx>
      <c:valAx>
        <c:axId val="1953070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53054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01E-2"/>
          <c:y val="8.7976539589442848E-2"/>
          <c:w val="0.903563171368442"/>
          <c:h val="0.63929618768328511"/>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2130</c:v>
                </c:pt>
                <c:pt idx="5">
                  <c:v>2140</c:v>
                </c:pt>
                <c:pt idx="8">
                  <c:v>2131</c:v>
                </c:pt>
                <c:pt idx="11">
                  <c:v>2271</c:v>
                </c:pt>
                <c:pt idx="14">
                  <c:v>2323</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96</c:v>
                </c:pt>
                <c:pt idx="3">
                  <c:v>88</c:v>
                </c:pt>
                <c:pt idx="6">
                  <c:v>66</c:v>
                </c:pt>
                <c:pt idx="9">
                  <c:v>40</c:v>
                </c:pt>
                <c:pt idx="12">
                  <c:v>34</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99</c:v>
                </c:pt>
                <c:pt idx="3">
                  <c:v>71</c:v>
                </c:pt>
                <c:pt idx="6">
                  <c:v>8</c:v>
                </c:pt>
                <c:pt idx="9">
                  <c:v>4</c:v>
                </c:pt>
                <c:pt idx="12">
                  <c:v>11</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665</c:v>
                </c:pt>
                <c:pt idx="3">
                  <c:v>686</c:v>
                </c:pt>
                <c:pt idx="6">
                  <c:v>692</c:v>
                </c:pt>
                <c:pt idx="9">
                  <c:v>715</c:v>
                </c:pt>
                <c:pt idx="12">
                  <c:v>724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2568</c:v>
                </c:pt>
                <c:pt idx="3">
                  <c:v>2488</c:v>
                </c:pt>
                <c:pt idx="6">
                  <c:v>2427</c:v>
                </c:pt>
                <c:pt idx="9">
                  <c:v>2416</c:v>
                </c:pt>
                <c:pt idx="12">
                  <c:v>2589</c:v>
                </c:pt>
              </c:numCache>
            </c:numRef>
          </c:val>
        </c:ser>
        <c:dLbls>
          <c:showLegendKey val="0"/>
          <c:showVal val="0"/>
          <c:showCatName val="0"/>
          <c:showSerName val="0"/>
          <c:showPercent val="0"/>
          <c:showBubbleSize val="0"/>
        </c:dLbls>
        <c:gapWidth val="100"/>
        <c:overlap val="100"/>
        <c:axId val="183340416"/>
        <c:axId val="1833466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1298</c:v>
                </c:pt>
                <c:pt idx="2">
                  <c:v>#N/A</c:v>
                </c:pt>
                <c:pt idx="3">
                  <c:v>#N/A</c:v>
                </c:pt>
                <c:pt idx="4">
                  <c:v>1193</c:v>
                </c:pt>
                <c:pt idx="5">
                  <c:v>#N/A</c:v>
                </c:pt>
                <c:pt idx="6">
                  <c:v>#N/A</c:v>
                </c:pt>
                <c:pt idx="7">
                  <c:v>1062</c:v>
                </c:pt>
                <c:pt idx="8">
                  <c:v>#N/A</c:v>
                </c:pt>
                <c:pt idx="9">
                  <c:v>#N/A</c:v>
                </c:pt>
                <c:pt idx="10">
                  <c:v>904</c:v>
                </c:pt>
                <c:pt idx="11">
                  <c:v>#N/A</c:v>
                </c:pt>
                <c:pt idx="12">
                  <c:v>#N/A</c:v>
                </c:pt>
                <c:pt idx="13">
                  <c:v>1035</c:v>
                </c:pt>
                <c:pt idx="14">
                  <c:v>#N/A</c:v>
                </c:pt>
              </c:numCache>
            </c:numRef>
          </c:val>
          <c:smooth val="0"/>
        </c:ser>
        <c:dLbls>
          <c:showLegendKey val="0"/>
          <c:showVal val="0"/>
          <c:showCatName val="0"/>
          <c:showSerName val="0"/>
          <c:showPercent val="0"/>
          <c:showBubbleSize val="0"/>
        </c:dLbls>
        <c:marker val="1"/>
        <c:smooth val="0"/>
        <c:axId val="183340416"/>
        <c:axId val="183346688"/>
      </c:lineChart>
      <c:catAx>
        <c:axId val="183340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3346688"/>
        <c:crosses val="autoZero"/>
        <c:auto val="1"/>
        <c:lblAlgn val="ctr"/>
        <c:lblOffset val="100"/>
        <c:tickLblSkip val="1"/>
        <c:tickMarkSkip val="1"/>
        <c:noMultiLvlLbl val="0"/>
      </c:catAx>
      <c:valAx>
        <c:axId val="1833466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3340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76E-2"/>
          <c:w val="0.8649688485908964"/>
          <c:h val="0.58918212773855416"/>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20755</c:v>
                </c:pt>
                <c:pt idx="5">
                  <c:v>21498</c:v>
                </c:pt>
                <c:pt idx="8">
                  <c:v>21219</c:v>
                </c:pt>
                <c:pt idx="11">
                  <c:v>22333</c:v>
                </c:pt>
                <c:pt idx="14">
                  <c:v>22089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151</c:v>
                </c:pt>
                <c:pt idx="5">
                  <c:v>134</c:v>
                </c:pt>
                <c:pt idx="8">
                  <c:v>102</c:v>
                </c:pt>
                <c:pt idx="11">
                  <c:v>108</c:v>
                </c:pt>
                <c:pt idx="14">
                  <c:v>110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8398</c:v>
                </c:pt>
                <c:pt idx="5">
                  <c:v>9491</c:v>
                </c:pt>
                <c:pt idx="8">
                  <c:v>10027</c:v>
                </c:pt>
                <c:pt idx="11">
                  <c:v>10126</c:v>
                </c:pt>
                <c:pt idx="14">
                  <c:v>10381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3273</c:v>
                </c:pt>
                <c:pt idx="3">
                  <c:v>3084</c:v>
                </c:pt>
                <c:pt idx="6">
                  <c:v>2954</c:v>
                </c:pt>
                <c:pt idx="9">
                  <c:v>2706</c:v>
                </c:pt>
                <c:pt idx="12">
                  <c:v>2448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85</c:v>
                </c:pt>
                <c:pt idx="3">
                  <c:v>15</c:v>
                </c:pt>
                <c:pt idx="6">
                  <c:v>37</c:v>
                </c:pt>
                <c:pt idx="9">
                  <c:v>163</c:v>
                </c:pt>
                <c:pt idx="12">
                  <c:v>585</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11444</c:v>
                </c:pt>
                <c:pt idx="3">
                  <c:v>11493</c:v>
                </c:pt>
                <c:pt idx="6">
                  <c:v>11219</c:v>
                </c:pt>
                <c:pt idx="9">
                  <c:v>11041</c:v>
                </c:pt>
                <c:pt idx="12">
                  <c:v>10614</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169</c:v>
                </c:pt>
                <c:pt idx="3">
                  <c:v>118</c:v>
                </c:pt>
                <c:pt idx="6">
                  <c:v>76</c:v>
                </c:pt>
                <c:pt idx="9">
                  <c:v>52</c:v>
                </c:pt>
                <c:pt idx="12">
                  <c:v>45</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17358</c:v>
                </c:pt>
                <c:pt idx="3">
                  <c:v>17245</c:v>
                </c:pt>
                <c:pt idx="6">
                  <c:v>18063</c:v>
                </c:pt>
                <c:pt idx="9">
                  <c:v>19326</c:v>
                </c:pt>
                <c:pt idx="12">
                  <c:v>18584</c:v>
                </c:pt>
              </c:numCache>
            </c:numRef>
          </c:val>
        </c:ser>
        <c:dLbls>
          <c:showLegendKey val="0"/>
          <c:showVal val="0"/>
          <c:showCatName val="0"/>
          <c:showSerName val="0"/>
          <c:showPercent val="0"/>
          <c:showBubbleSize val="0"/>
        </c:dLbls>
        <c:gapWidth val="100"/>
        <c:overlap val="100"/>
        <c:axId val="7610752"/>
        <c:axId val="76122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3023</c:v>
                </c:pt>
                <c:pt idx="2">
                  <c:v>#N/A</c:v>
                </c:pt>
                <c:pt idx="3">
                  <c:v>#N/A</c:v>
                </c:pt>
                <c:pt idx="4">
                  <c:v>833</c:v>
                </c:pt>
                <c:pt idx="5">
                  <c:v>#N/A</c:v>
                </c:pt>
                <c:pt idx="6">
                  <c:v>#N/A</c:v>
                </c:pt>
                <c:pt idx="7">
                  <c:v>1001</c:v>
                </c:pt>
                <c:pt idx="8">
                  <c:v>#N/A</c:v>
                </c:pt>
                <c:pt idx="9">
                  <c:v>#N/A</c:v>
                </c:pt>
                <c:pt idx="10">
                  <c:v>721</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7610752"/>
        <c:axId val="7612288"/>
      </c:lineChart>
      <c:catAx>
        <c:axId val="7610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7612288"/>
        <c:crosses val="autoZero"/>
        <c:auto val="1"/>
        <c:lblAlgn val="ctr"/>
        <c:lblOffset val="100"/>
        <c:tickLblSkip val="1"/>
        <c:tickMarkSkip val="1"/>
        <c:noMultiLvlLbl val="0"/>
      </c:catAx>
      <c:valAx>
        <c:axId val="76122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610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603"/>
          <c:y val="4.9232005384860722E-2"/>
          <c:w val="0.84484011943744142"/>
          <c:h val="0.77957208266474864"/>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95231104"/>
        <c:axId val="186918400"/>
      </c:scatterChart>
      <c:valAx>
        <c:axId val="19523110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18"/>
              <c:y val="0.91074637851432461"/>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86918400"/>
        <c:crosses val="autoZero"/>
        <c:crossBetween val="midCat"/>
      </c:valAx>
      <c:valAx>
        <c:axId val="18691840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952311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93"/>
          <c:y val="4.7118521949462255E-2"/>
          <c:w val="0.84704431781868617"/>
          <c:h val="0.77933782786955563"/>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13</c:v>
                </c:pt>
                <c:pt idx="1">
                  <c:v>12.2</c:v>
                </c:pt>
                <c:pt idx="2">
                  <c:v>11.5</c:v>
                </c:pt>
                <c:pt idx="3">
                  <c:v>10.3</c:v>
                </c:pt>
                <c:pt idx="4">
                  <c:v>9.9</c:v>
                </c:pt>
              </c:numCache>
            </c:numRef>
          </c:xVal>
          <c:yVal>
            <c:numRef>
              <c:f>公会計指標分析・財政指標組合せ分析表!$K$73:$O$73</c:f>
              <c:numCache>
                <c:formatCode>#,##0.0;"▲ "#,##0.0</c:formatCode>
                <c:ptCount val="5"/>
                <c:pt idx="0">
                  <c:v>29.4</c:v>
                </c:pt>
                <c:pt idx="1">
                  <c:v>8.1</c:v>
                </c:pt>
                <c:pt idx="2">
                  <c:v>9.8000000000000007</c:v>
                </c:pt>
                <c:pt idx="3">
                  <c:v>7.2</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13.5</c:v>
                </c:pt>
                <c:pt idx="1">
                  <c:v>12.4</c:v>
                </c:pt>
                <c:pt idx="2">
                  <c:v>11.5</c:v>
                </c:pt>
                <c:pt idx="3">
                  <c:v>10.4</c:v>
                </c:pt>
                <c:pt idx="4">
                  <c:v>9.5</c:v>
                </c:pt>
              </c:numCache>
            </c:numRef>
          </c:xVal>
          <c:yVal>
            <c:numRef>
              <c:f>公会計指標分析・財政指標組合せ分析表!$K$77:$O$77</c:f>
              <c:numCache>
                <c:formatCode>#,##0.0;"▲ "#,##0.0</c:formatCode>
                <c:ptCount val="5"/>
                <c:pt idx="0">
                  <c:v>75.900000000000006</c:v>
                </c:pt>
                <c:pt idx="1">
                  <c:v>64.599999999999994</c:v>
                </c:pt>
                <c:pt idx="2">
                  <c:v>52.8</c:v>
                </c:pt>
                <c:pt idx="3">
                  <c:v>48.6</c:v>
                </c:pt>
                <c:pt idx="4">
                  <c:v>32.799999999999997</c:v>
                </c:pt>
              </c:numCache>
            </c:numRef>
          </c:yVal>
          <c:smooth val="0"/>
        </c:ser>
        <c:dLbls>
          <c:showLegendKey val="0"/>
          <c:showVal val="0"/>
          <c:showCatName val="0"/>
          <c:showSerName val="0"/>
          <c:showPercent val="0"/>
          <c:showBubbleSize val="0"/>
        </c:dLbls>
        <c:axId val="186960128"/>
        <c:axId val="186990976"/>
      </c:scatterChart>
      <c:valAx>
        <c:axId val="186960128"/>
        <c:scaling>
          <c:orientation val="minMax"/>
          <c:max val="13.9"/>
          <c:min val="9.2000000000000011"/>
        </c:scaling>
        <c:delete val="0"/>
        <c:axPos val="b"/>
        <c:title>
          <c:tx>
            <c:rich>
              <a:bodyPr/>
              <a:lstStyle/>
              <a:p>
                <a:pPr>
                  <a:defRPr/>
                </a:pPr>
                <a:r>
                  <a:rPr lang="ja-JP" altLang="en-US" sz="1050" b="0"/>
                  <a:t>実質公債費比率</a:t>
                </a:r>
              </a:p>
            </c:rich>
          </c:tx>
          <c:layout>
            <c:manualLayout>
              <c:xMode val="edge"/>
              <c:yMode val="edge"/>
              <c:x val="0.46793742437462088"/>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86990976"/>
        <c:crosses val="autoZero"/>
        <c:crossBetween val="midCat"/>
      </c:valAx>
      <c:valAx>
        <c:axId val="186990976"/>
        <c:scaling>
          <c:orientation val="minMax"/>
          <c:max val="88"/>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95E-2"/>
              <c:y val="0.25119654160876931"/>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86960128"/>
        <c:crosses val="autoZero"/>
        <c:crossBetween val="midCat"/>
        <c:majorUnit val="11"/>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2" Type="http://schemas.openxmlformats.org/officeDocument/2006/relationships/chart" Target="../charts/chart7.xml" />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岩手県八幡平市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実質公債費比率の分子は、対前年度比で</a:t>
          </a:r>
          <a:r>
            <a:rPr kumimoji="1" lang="en-US" altLang="ja-JP" sz="1400">
              <a:latin typeface="ＭＳ ゴシック" pitchFamily="49" charset="-128"/>
              <a:ea typeface="ＭＳ ゴシック" pitchFamily="49" charset="-128"/>
            </a:rPr>
            <a:t>131</a:t>
          </a:r>
          <a:r>
            <a:rPr kumimoji="1" lang="ja-JP" altLang="en-US" sz="1400">
              <a:latin typeface="ＭＳ ゴシック" pitchFamily="49" charset="-128"/>
              <a:ea typeface="ＭＳ ゴシック" pitchFamily="49" charset="-128"/>
            </a:rPr>
            <a:t>百万円の増となっている。これは、元利償還金が庁舎建設の元金償還が始まったことなどで</a:t>
          </a:r>
          <a:r>
            <a:rPr kumimoji="1" lang="en-US" altLang="ja-JP" sz="1400">
              <a:latin typeface="ＭＳ ゴシック" pitchFamily="49" charset="-128"/>
              <a:ea typeface="ＭＳ ゴシック" pitchFamily="49" charset="-128"/>
            </a:rPr>
            <a:t>173</a:t>
          </a:r>
          <a:r>
            <a:rPr kumimoji="1" lang="ja-JP" altLang="en-US" sz="1400">
              <a:latin typeface="ＭＳ ゴシック" pitchFamily="49" charset="-128"/>
              <a:ea typeface="ＭＳ ゴシック" pitchFamily="49" charset="-128"/>
            </a:rPr>
            <a:t>百万円増加していることが主な要因となっている。また、公営企業債の元利償還金に対する繰入金が増加傾向にあるので、今後も収支の状況を注視しながら抑制に努める。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岩手県八幡平市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将来負担比率の分子は、対前年度比で</a:t>
          </a:r>
          <a:r>
            <a:rPr kumimoji="1" lang="en-US" altLang="ja-JP" sz="1400">
              <a:latin typeface="ＭＳ ゴシック" pitchFamily="49" charset="-128"/>
              <a:ea typeface="ＭＳ ゴシック" pitchFamily="49" charset="-128"/>
            </a:rPr>
            <a:t>1,026</a:t>
          </a:r>
          <a:r>
            <a:rPr kumimoji="1" lang="ja-JP" altLang="en-US" sz="1400">
              <a:latin typeface="ＭＳ ゴシック" pitchFamily="49" charset="-128"/>
              <a:ea typeface="ＭＳ ゴシック" pitchFamily="49" charset="-128"/>
            </a:rPr>
            <a:t>百万円の減となっている。これは、将来負担額については、地方債現在高が</a:t>
          </a:r>
          <a:r>
            <a:rPr kumimoji="1" lang="en-US" altLang="ja-JP" sz="1400">
              <a:latin typeface="ＭＳ ゴシック" pitchFamily="49" charset="-128"/>
              <a:ea typeface="ＭＳ ゴシック" pitchFamily="49" charset="-128"/>
            </a:rPr>
            <a:t>742</a:t>
          </a:r>
          <a:r>
            <a:rPr kumimoji="1" lang="ja-JP" altLang="en-US" sz="1400">
              <a:latin typeface="ＭＳ ゴシック" pitchFamily="49" charset="-128"/>
              <a:ea typeface="ＭＳ ゴシック" pitchFamily="49" charset="-128"/>
            </a:rPr>
            <a:t>百万円減額したこと、充当可能財源等については、充当可能基金の額が</a:t>
          </a:r>
          <a:r>
            <a:rPr kumimoji="1" lang="en-US" altLang="ja-JP" sz="1400">
              <a:latin typeface="ＭＳ ゴシック" pitchFamily="49" charset="-128"/>
              <a:ea typeface="ＭＳ ゴシック" pitchFamily="49" charset="-128"/>
            </a:rPr>
            <a:t>255</a:t>
          </a:r>
          <a:r>
            <a:rPr kumimoji="1" lang="ja-JP" altLang="en-US" sz="1400">
              <a:latin typeface="ＭＳ ゴシック" pitchFamily="49" charset="-128"/>
              <a:ea typeface="ＭＳ ゴシック" pitchFamily="49" charset="-128"/>
            </a:rPr>
            <a:t>百万円増加したことによる。今後も公債費等義務的経費の削減を中心とし、財政の健全化に努める。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72</xdr:row>
      <xdr:rowOff>0</xdr:rowOff>
    </xdr:from>
    <xdr:to>
      <xdr:col>15</xdr:col>
      <xdr:colOff>0</xdr:colOff>
      <xdr:row>74</xdr:row>
      <xdr:rowOff>0</xdr:rowOff>
    </xdr:to>
    <xdr:sp macro="" textlink="">
      <xdr:nvSpPr>
        <xdr:cNvPr id="4" name="正方形/長方形 3"/>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5" name="正方形/長方形 4"/>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6" name="正方形/長方形 5"/>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7" name="正方形/長方形 6"/>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8" name="正方形/長方形 7"/>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岩手県八幡平市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9" name="正方形/長方形 8"/>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0" name="正方形/長方形 9"/>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1" name="正方形/長方形 10"/>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2" name="正方形/長方形 11"/>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3" name="正方形/長方形 12"/>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4" name="正方形/長方形 13"/>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27,180
27,052
862.30
21,089,247
20,340,597
684,197
12,184,441
18,584,048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5" name="正方形/長方形 14"/>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6" name="正方形/長方形 15"/>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7" name="正方形/長方形 16"/>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8" name="正方形/長方形 17"/>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9" name="正方形/長方形 18"/>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0" name="正方形/長方形 19"/>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1" name="角丸四角形 20"/>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2" name="正方形/長方形 21"/>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3" name="正方形/長方形 22"/>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4" name="直線コネクタ 23"/>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5" name="円/楕円 24"/>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6" name="フローチャート : 判断 25"/>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7" name="テキスト ボックス 2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8" name="テキスト ボックス 2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9" name="テキスト ボックス 2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0" name="テキスト ボックス 29"/>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1" name="正方形/長方形 3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2" name="正方形/長方形 3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3" name="正方形/長方形 3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4" name="正方形/長方形 3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5" name="正方形/長方形 3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6" name="正方形/長方形 3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7" name="正方形/長方形 3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8" name="正方形/長方形 3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9" name="正方形/長方形 3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0" name="正方形/長方形 3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1" name="正方形/長方形 40"/>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2" name="正方形/長方形 4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3" name="テキスト ボックス 42"/>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4" name="正方形/長方形 43"/>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5" name="正方形/長方形 4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6" name="正方形/長方形 4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7" name="正方形/長方形 46"/>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8" name="正方形/長方形 4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9" name="正方形/長方形 4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0" name="正方形/長方形 4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1" name="正方形/長方形 5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2" name="正方形/長方形 5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3" name="正方形/長方形 52"/>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4" name="正方形/長方形 5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5" name="テキスト ボックス 54"/>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6" name="正方形/長方形 55"/>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7" name="正方形/長方形 5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8" name="正方形/長方形 5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9" name="正方形/長方形 58"/>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0" name="正方形/長方形 59"/>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1" name="テキスト ボックス 6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2" name="テキスト ボックス 6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岩手県八幡平市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27,180
27,052
862.30
21,089,247
20,340,597
684,197
12,184,441
18,584,048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岩手県八幡平市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27,180
27,052
862.30
21,089,247
20,340,597
684,197
12,184,441
18,584,048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岩手県八幡平市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27,180
27,052
862.30
21,089,247
20,340,597
684,197
12,184,441
18,584,048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人口の減少や高齢化などにより財政基盤が弱く、また景気低迷による市内経済への影響などもあり、類似団体の平均を</a:t>
          </a:r>
          <a:r>
            <a:rPr kumimoji="1" lang="en-US" altLang="ja-JP" sz="1300">
              <a:latin typeface="ＭＳ Ｐゴシック"/>
            </a:rPr>
            <a:t>0.12</a:t>
          </a:r>
          <a:r>
            <a:rPr kumimoji="1" lang="ja-JP" altLang="en-US" sz="1300">
              <a:latin typeface="ＭＳ Ｐゴシック"/>
            </a:rPr>
            <a:t>ポイント下回っている。今後は、債権管理条例を制定し、収納率向上対策を中心とする歳入確保に努めるとともに、行財政改革への取り組みを通じて、受益者負担の見直及び内部管理経費の削減など経常経費の抑制を実施す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159808</xdr:rowOff>
    </xdr:from>
    <xdr:to>
      <xdr:col>7</xdr:col>
      <xdr:colOff>152400</xdr:colOff>
      <xdr:row>45</xdr:row>
      <xdr:rowOff>13758</xdr:rowOff>
    </xdr:to>
    <xdr:cxnSp macro="">
      <xdr:nvCxnSpPr>
        <xdr:cNvPr id="63" name="直線コネクタ 62"/>
        <xdr:cNvCxnSpPr/>
      </xdr:nvCxnSpPr>
      <xdr:spPr>
        <a:xfrm flipV="1">
          <a:off x="4953000" y="6160558"/>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157285</xdr:rowOff>
    </xdr:from>
    <xdr:ext cx="762000" cy="259045"/>
    <xdr:sp macro="" textlink="">
      <xdr:nvSpPr>
        <xdr:cNvPr id="64"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0.23</a:t>
          </a:r>
          <a:endParaRPr kumimoji="1" lang="ja-JP" altLang="en-US" sz="1000" b="1">
            <a:latin typeface="ＭＳ Ｐゴシック"/>
          </a:endParaRPr>
        </a:p>
      </xdr:txBody>
    </xdr:sp>
    <xdr:clientData/>
  </xdr:oneCellAnchor>
  <xdr:twoCellAnchor>
    <xdr:from>
      <xdr:col>7</xdr:col>
      <xdr:colOff>63500</xdr:colOff>
      <xdr:row>45</xdr:row>
      <xdr:rowOff>13758</xdr:rowOff>
    </xdr:from>
    <xdr:to>
      <xdr:col>7</xdr:col>
      <xdr:colOff>241300</xdr:colOff>
      <xdr:row>45</xdr:row>
      <xdr:rowOff>13758</xdr:rowOff>
    </xdr:to>
    <xdr:cxnSp macro="">
      <xdr:nvCxnSpPr>
        <xdr:cNvPr id="65" name="直線コネクタ 64"/>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74735</xdr:rowOff>
    </xdr:from>
    <xdr:ext cx="762000" cy="259045"/>
    <xdr:sp macro="" textlink="">
      <xdr:nvSpPr>
        <xdr:cNvPr id="66" name="財政力最大値テキスト"/>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7</xdr:col>
      <xdr:colOff>63500</xdr:colOff>
      <xdr:row>35</xdr:row>
      <xdr:rowOff>159808</xdr:rowOff>
    </xdr:from>
    <xdr:to>
      <xdr:col>7</xdr:col>
      <xdr:colOff>241300</xdr:colOff>
      <xdr:row>35</xdr:row>
      <xdr:rowOff>159808</xdr:rowOff>
    </xdr:to>
    <xdr:cxnSp macro="">
      <xdr:nvCxnSpPr>
        <xdr:cNvPr id="67" name="直線コネクタ 66"/>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44450</xdr:rowOff>
    </xdr:from>
    <xdr:to>
      <xdr:col>7</xdr:col>
      <xdr:colOff>152400</xdr:colOff>
      <xdr:row>44</xdr:row>
      <xdr:rowOff>44450</xdr:rowOff>
    </xdr:to>
    <xdr:cxnSp macro="">
      <xdr:nvCxnSpPr>
        <xdr:cNvPr id="68" name="直線コネクタ 67"/>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111777</xdr:rowOff>
    </xdr:from>
    <xdr:ext cx="762000" cy="259045"/>
    <xdr:sp macro="" textlink="">
      <xdr:nvSpPr>
        <xdr:cNvPr id="69" name="財政力平均値テキスト"/>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95250</xdr:rowOff>
    </xdr:from>
    <xdr:to>
      <xdr:col>7</xdr:col>
      <xdr:colOff>203200</xdr:colOff>
      <xdr:row>43</xdr:row>
      <xdr:rowOff>25400</xdr:rowOff>
    </xdr:to>
    <xdr:sp macro="" textlink="">
      <xdr:nvSpPr>
        <xdr:cNvPr id="70" name="フローチャート : 判断 69"/>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44450</xdr:rowOff>
    </xdr:from>
    <xdr:to>
      <xdr:col>6</xdr:col>
      <xdr:colOff>0</xdr:colOff>
      <xdr:row>44</xdr:row>
      <xdr:rowOff>64558</xdr:rowOff>
    </xdr:to>
    <xdr:cxnSp macro="">
      <xdr:nvCxnSpPr>
        <xdr:cNvPr id="71" name="直線コネクタ 70"/>
        <xdr:cNvCxnSpPr/>
      </xdr:nvCxnSpPr>
      <xdr:spPr>
        <a:xfrm flipV="1">
          <a:off x="3225800" y="75882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34925</xdr:rowOff>
    </xdr:from>
    <xdr:to>
      <xdr:col>6</xdr:col>
      <xdr:colOff>50800</xdr:colOff>
      <xdr:row>42</xdr:row>
      <xdr:rowOff>136525</xdr:rowOff>
    </xdr:to>
    <xdr:sp macro="" textlink="">
      <xdr:nvSpPr>
        <xdr:cNvPr id="72" name="フローチャート : 判断 71"/>
        <xdr:cNvSpPr/>
      </xdr:nvSpPr>
      <xdr:spPr>
        <a:xfrm>
          <a:off x="4064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146702</xdr:rowOff>
    </xdr:from>
    <xdr:ext cx="736600" cy="259045"/>
    <xdr:sp macro="" textlink="">
      <xdr:nvSpPr>
        <xdr:cNvPr id="73" name="テキスト ボックス 72"/>
        <xdr:cNvSpPr txBox="1"/>
      </xdr:nvSpPr>
      <xdr:spPr>
        <a:xfrm>
          <a:off x="3733800" y="7004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64558</xdr:rowOff>
    </xdr:from>
    <xdr:to>
      <xdr:col>4</xdr:col>
      <xdr:colOff>482600</xdr:colOff>
      <xdr:row>44</xdr:row>
      <xdr:rowOff>64558</xdr:rowOff>
    </xdr:to>
    <xdr:cxnSp macro="">
      <xdr:nvCxnSpPr>
        <xdr:cNvPr id="74" name="直線コネクタ 73"/>
        <xdr:cNvCxnSpPr/>
      </xdr:nvCxnSpPr>
      <xdr:spPr>
        <a:xfrm>
          <a:off x="2336800" y="76083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34925</xdr:rowOff>
    </xdr:from>
    <xdr:to>
      <xdr:col>4</xdr:col>
      <xdr:colOff>533400</xdr:colOff>
      <xdr:row>42</xdr:row>
      <xdr:rowOff>136525</xdr:rowOff>
    </xdr:to>
    <xdr:sp macro="" textlink="">
      <xdr:nvSpPr>
        <xdr:cNvPr id="75" name="フローチャート : 判断 74"/>
        <xdr:cNvSpPr/>
      </xdr:nvSpPr>
      <xdr:spPr>
        <a:xfrm>
          <a:off x="3175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146702</xdr:rowOff>
    </xdr:from>
    <xdr:ext cx="762000" cy="259045"/>
    <xdr:sp macro="" textlink="">
      <xdr:nvSpPr>
        <xdr:cNvPr id="76" name="テキスト ボックス 75"/>
        <xdr:cNvSpPr txBox="1"/>
      </xdr:nvSpPr>
      <xdr:spPr>
        <a:xfrm>
          <a:off x="2844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64558</xdr:rowOff>
    </xdr:from>
    <xdr:to>
      <xdr:col>3</xdr:col>
      <xdr:colOff>279400</xdr:colOff>
      <xdr:row>44</xdr:row>
      <xdr:rowOff>64558</xdr:rowOff>
    </xdr:to>
    <xdr:cxnSp macro="">
      <xdr:nvCxnSpPr>
        <xdr:cNvPr id="77" name="直線コネクタ 76"/>
        <xdr:cNvCxnSpPr/>
      </xdr:nvCxnSpPr>
      <xdr:spPr>
        <a:xfrm>
          <a:off x="1447800" y="76083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34925</xdr:rowOff>
    </xdr:from>
    <xdr:to>
      <xdr:col>3</xdr:col>
      <xdr:colOff>330200</xdr:colOff>
      <xdr:row>42</xdr:row>
      <xdr:rowOff>136525</xdr:rowOff>
    </xdr:to>
    <xdr:sp macro="" textlink="">
      <xdr:nvSpPr>
        <xdr:cNvPr id="78" name="フローチャート : 判断 77"/>
        <xdr:cNvSpPr/>
      </xdr:nvSpPr>
      <xdr:spPr>
        <a:xfrm>
          <a:off x="2286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146702</xdr:rowOff>
    </xdr:from>
    <xdr:ext cx="762000" cy="259045"/>
    <xdr:sp macro="" textlink="">
      <xdr:nvSpPr>
        <xdr:cNvPr id="79" name="テキスト ボックス 78"/>
        <xdr:cNvSpPr txBox="1"/>
      </xdr:nvSpPr>
      <xdr:spPr>
        <a:xfrm>
          <a:off x="1955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14817</xdr:rowOff>
    </xdr:from>
    <xdr:to>
      <xdr:col>2</xdr:col>
      <xdr:colOff>127000</xdr:colOff>
      <xdr:row>42</xdr:row>
      <xdr:rowOff>116417</xdr:rowOff>
    </xdr:to>
    <xdr:sp macro="" textlink="">
      <xdr:nvSpPr>
        <xdr:cNvPr id="80" name="フローチャート : 判断 79"/>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126594</xdr:rowOff>
    </xdr:from>
    <xdr:ext cx="762000" cy="259045"/>
    <xdr:sp macro="" textlink="">
      <xdr:nvSpPr>
        <xdr:cNvPr id="81" name="テキスト ボックス 80"/>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165100</xdr:rowOff>
    </xdr:from>
    <xdr:to>
      <xdr:col>7</xdr:col>
      <xdr:colOff>203200</xdr:colOff>
      <xdr:row>44</xdr:row>
      <xdr:rowOff>95250</xdr:rowOff>
    </xdr:to>
    <xdr:sp macro="" textlink="">
      <xdr:nvSpPr>
        <xdr:cNvPr id="87" name="円/楕円 86"/>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137177</xdr:rowOff>
    </xdr:from>
    <xdr:ext cx="762000" cy="259045"/>
    <xdr:sp macro="" textlink="">
      <xdr:nvSpPr>
        <xdr:cNvPr id="88" name="財政力該当値テキスト"/>
        <xdr:cNvSpPr txBox="1"/>
      </xdr:nvSpPr>
      <xdr:spPr>
        <a:xfrm>
          <a:off x="5041900" y="750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165100</xdr:rowOff>
    </xdr:from>
    <xdr:to>
      <xdr:col>6</xdr:col>
      <xdr:colOff>50800</xdr:colOff>
      <xdr:row>44</xdr:row>
      <xdr:rowOff>95250</xdr:rowOff>
    </xdr:to>
    <xdr:sp macro="" textlink="">
      <xdr:nvSpPr>
        <xdr:cNvPr id="89" name="円/楕円 88"/>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80027</xdr:rowOff>
    </xdr:from>
    <xdr:ext cx="736600" cy="259045"/>
    <xdr:sp macro="" textlink="">
      <xdr:nvSpPr>
        <xdr:cNvPr id="90" name="テキスト ボックス 89"/>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13758</xdr:rowOff>
    </xdr:from>
    <xdr:to>
      <xdr:col>4</xdr:col>
      <xdr:colOff>533400</xdr:colOff>
      <xdr:row>44</xdr:row>
      <xdr:rowOff>115358</xdr:rowOff>
    </xdr:to>
    <xdr:sp macro="" textlink="">
      <xdr:nvSpPr>
        <xdr:cNvPr id="91" name="円/楕円 90"/>
        <xdr:cNvSpPr/>
      </xdr:nvSpPr>
      <xdr:spPr>
        <a:xfrm>
          <a:off x="3175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100135</xdr:rowOff>
    </xdr:from>
    <xdr:ext cx="762000" cy="259045"/>
    <xdr:sp macro="" textlink="">
      <xdr:nvSpPr>
        <xdr:cNvPr id="92" name="テキスト ボックス 91"/>
        <xdr:cNvSpPr txBox="1"/>
      </xdr:nvSpPr>
      <xdr:spPr>
        <a:xfrm>
          <a:off x="2844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13758</xdr:rowOff>
    </xdr:from>
    <xdr:to>
      <xdr:col>3</xdr:col>
      <xdr:colOff>330200</xdr:colOff>
      <xdr:row>44</xdr:row>
      <xdr:rowOff>115358</xdr:rowOff>
    </xdr:to>
    <xdr:sp macro="" textlink="">
      <xdr:nvSpPr>
        <xdr:cNvPr id="93" name="円/楕円 92"/>
        <xdr:cNvSpPr/>
      </xdr:nvSpPr>
      <xdr:spPr>
        <a:xfrm>
          <a:off x="2286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100135</xdr:rowOff>
    </xdr:from>
    <xdr:ext cx="762000" cy="259045"/>
    <xdr:sp macro="" textlink="">
      <xdr:nvSpPr>
        <xdr:cNvPr id="94" name="テキスト ボックス 93"/>
        <xdr:cNvSpPr txBox="1"/>
      </xdr:nvSpPr>
      <xdr:spPr>
        <a:xfrm>
          <a:off x="1955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13758</xdr:rowOff>
    </xdr:from>
    <xdr:to>
      <xdr:col>2</xdr:col>
      <xdr:colOff>127000</xdr:colOff>
      <xdr:row>44</xdr:row>
      <xdr:rowOff>115358</xdr:rowOff>
    </xdr:to>
    <xdr:sp macro="" textlink="">
      <xdr:nvSpPr>
        <xdr:cNvPr id="95" name="円/楕円 94"/>
        <xdr:cNvSpPr/>
      </xdr:nvSpPr>
      <xdr:spPr>
        <a:xfrm>
          <a:off x="1397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100135</xdr:rowOff>
    </xdr:from>
    <xdr:ext cx="762000" cy="259045"/>
    <xdr:sp macro="" textlink="">
      <xdr:nvSpPr>
        <xdr:cNvPr id="96" name="テキスト ボックス 95"/>
        <xdr:cNvSpPr txBox="1"/>
      </xdr:nvSpPr>
      <xdr:spPr>
        <a:xfrm>
          <a:off x="1066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経常経費充当一般財源等が対前年度比で</a:t>
          </a:r>
          <a:r>
            <a:rPr kumimoji="1" lang="en-US" altLang="ja-JP" sz="1300">
              <a:latin typeface="ＭＳ Ｐゴシック"/>
            </a:rPr>
            <a:t>154</a:t>
          </a:r>
          <a:r>
            <a:rPr kumimoji="1" lang="ja-JP" altLang="en-US" sz="1300">
              <a:latin typeface="ＭＳ Ｐゴシック"/>
            </a:rPr>
            <a:t>百万円の増となったものの、前年度に比べて</a:t>
          </a:r>
          <a:r>
            <a:rPr kumimoji="1" lang="en-US" altLang="ja-JP" sz="1300">
              <a:latin typeface="ＭＳ Ｐゴシック"/>
            </a:rPr>
            <a:t>0.1</a:t>
          </a:r>
          <a:r>
            <a:rPr kumimoji="1" lang="ja-JP" altLang="en-US" sz="1300">
              <a:latin typeface="ＭＳ Ｐゴシック"/>
            </a:rPr>
            <a:t>ポイント上昇した。類似団体と比較すると</a:t>
          </a:r>
          <a:r>
            <a:rPr kumimoji="1" lang="en-US" altLang="ja-JP" sz="1300">
              <a:latin typeface="ＭＳ Ｐゴシック"/>
            </a:rPr>
            <a:t>1.3</a:t>
          </a:r>
          <a:r>
            <a:rPr kumimoji="1" lang="ja-JP" altLang="en-US" sz="1300">
              <a:latin typeface="ＭＳ Ｐゴシック"/>
            </a:rPr>
            <a:t>ポイント下回っているが、今後も行財政改革への取り組みを通じて内部管理経費の削減など経常経費の抑制を実施する。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129540</xdr:rowOff>
    </xdr:from>
    <xdr:to>
      <xdr:col>7</xdr:col>
      <xdr:colOff>152400</xdr:colOff>
      <xdr:row>66</xdr:row>
      <xdr:rowOff>2117</xdr:rowOff>
    </xdr:to>
    <xdr:cxnSp macro="">
      <xdr:nvCxnSpPr>
        <xdr:cNvPr id="126" name="直線コネクタ 125"/>
        <xdr:cNvCxnSpPr/>
      </xdr:nvCxnSpPr>
      <xdr:spPr>
        <a:xfrm flipV="1">
          <a:off x="4953000" y="9902190"/>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145644</xdr:rowOff>
    </xdr:from>
    <xdr:ext cx="762000" cy="259045"/>
    <xdr:sp macro="" textlink="">
      <xdr:nvSpPr>
        <xdr:cNvPr id="127" name="財政構造の弾力性最小値テキスト"/>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96.5</a:t>
          </a:r>
          <a:endParaRPr kumimoji="1" lang="ja-JP" altLang="en-US" sz="1000" b="1">
            <a:latin typeface="ＭＳ Ｐゴシック"/>
          </a:endParaRPr>
        </a:p>
      </xdr:txBody>
    </xdr:sp>
    <xdr:clientData/>
  </xdr:oneCellAnchor>
  <xdr:twoCellAnchor>
    <xdr:from>
      <xdr:col>7</xdr:col>
      <xdr:colOff>63500</xdr:colOff>
      <xdr:row>66</xdr:row>
      <xdr:rowOff>2117</xdr:rowOff>
    </xdr:from>
    <xdr:to>
      <xdr:col>7</xdr:col>
      <xdr:colOff>241300</xdr:colOff>
      <xdr:row>66</xdr:row>
      <xdr:rowOff>2117</xdr:rowOff>
    </xdr:to>
    <xdr:cxnSp macro="">
      <xdr:nvCxnSpPr>
        <xdr:cNvPr id="128" name="直線コネクタ 127"/>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44467</xdr:rowOff>
    </xdr:from>
    <xdr:ext cx="762000" cy="259045"/>
    <xdr:sp macro="" textlink="">
      <xdr:nvSpPr>
        <xdr:cNvPr id="129" name="財政構造の弾力性最大値テキスト"/>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78.9</a:t>
          </a:r>
          <a:endParaRPr kumimoji="1" lang="ja-JP" altLang="en-US" sz="1000" b="1">
            <a:latin typeface="ＭＳ Ｐゴシック"/>
          </a:endParaRPr>
        </a:p>
      </xdr:txBody>
    </xdr:sp>
    <xdr:clientData/>
  </xdr:oneCellAnchor>
  <xdr:twoCellAnchor>
    <xdr:from>
      <xdr:col>7</xdr:col>
      <xdr:colOff>63500</xdr:colOff>
      <xdr:row>57</xdr:row>
      <xdr:rowOff>129540</xdr:rowOff>
    </xdr:from>
    <xdr:to>
      <xdr:col>7</xdr:col>
      <xdr:colOff>241300</xdr:colOff>
      <xdr:row>57</xdr:row>
      <xdr:rowOff>129540</xdr:rowOff>
    </xdr:to>
    <xdr:cxnSp macro="">
      <xdr:nvCxnSpPr>
        <xdr:cNvPr id="130" name="直線コネクタ 129"/>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170180</xdr:rowOff>
    </xdr:from>
    <xdr:to>
      <xdr:col>7</xdr:col>
      <xdr:colOff>152400</xdr:colOff>
      <xdr:row>61</xdr:row>
      <xdr:rowOff>6773</xdr:rowOff>
    </xdr:to>
    <xdr:cxnSp macro="">
      <xdr:nvCxnSpPr>
        <xdr:cNvPr id="131" name="直線コネクタ 130"/>
        <xdr:cNvCxnSpPr/>
      </xdr:nvCxnSpPr>
      <xdr:spPr>
        <a:xfrm>
          <a:off x="4114800" y="1045718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32614</xdr:rowOff>
    </xdr:from>
    <xdr:ext cx="762000" cy="259045"/>
    <xdr:sp macro="" textlink="">
      <xdr:nvSpPr>
        <xdr:cNvPr id="132" name="財政構造の弾力性平均値テキスト"/>
        <xdr:cNvSpPr txBox="1"/>
      </xdr:nvSpPr>
      <xdr:spPr>
        <a:xfrm>
          <a:off x="5041900" y="1049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60537</xdr:rowOff>
    </xdr:from>
    <xdr:to>
      <xdr:col>7</xdr:col>
      <xdr:colOff>203200</xdr:colOff>
      <xdr:row>61</xdr:row>
      <xdr:rowOff>162137</xdr:rowOff>
    </xdr:to>
    <xdr:sp macro="" textlink="">
      <xdr:nvSpPr>
        <xdr:cNvPr id="133" name="フローチャート : 判断 132"/>
        <xdr:cNvSpPr/>
      </xdr:nvSpPr>
      <xdr:spPr>
        <a:xfrm>
          <a:off x="49022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146050</xdr:rowOff>
    </xdr:from>
    <xdr:to>
      <xdr:col>6</xdr:col>
      <xdr:colOff>0</xdr:colOff>
      <xdr:row>60</xdr:row>
      <xdr:rowOff>170180</xdr:rowOff>
    </xdr:to>
    <xdr:cxnSp macro="">
      <xdr:nvCxnSpPr>
        <xdr:cNvPr id="134" name="直線コネクタ 133"/>
        <xdr:cNvCxnSpPr/>
      </xdr:nvCxnSpPr>
      <xdr:spPr>
        <a:xfrm>
          <a:off x="3225800" y="104330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149013</xdr:rowOff>
    </xdr:from>
    <xdr:to>
      <xdr:col>6</xdr:col>
      <xdr:colOff>50800</xdr:colOff>
      <xdr:row>62</xdr:row>
      <xdr:rowOff>79163</xdr:rowOff>
    </xdr:to>
    <xdr:sp macro="" textlink="">
      <xdr:nvSpPr>
        <xdr:cNvPr id="135" name="フローチャート : 判断 134"/>
        <xdr:cNvSpPr/>
      </xdr:nvSpPr>
      <xdr:spPr>
        <a:xfrm>
          <a:off x="4064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63940</xdr:rowOff>
    </xdr:from>
    <xdr:ext cx="736600" cy="259045"/>
    <xdr:sp macro="" textlink="">
      <xdr:nvSpPr>
        <xdr:cNvPr id="136" name="テキスト ボックス 135"/>
        <xdr:cNvSpPr txBox="1"/>
      </xdr:nvSpPr>
      <xdr:spPr>
        <a:xfrm>
          <a:off x="3733800" y="1069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57573</xdr:rowOff>
    </xdr:from>
    <xdr:to>
      <xdr:col>4</xdr:col>
      <xdr:colOff>482600</xdr:colOff>
      <xdr:row>60</xdr:row>
      <xdr:rowOff>146050</xdr:rowOff>
    </xdr:to>
    <xdr:cxnSp macro="">
      <xdr:nvCxnSpPr>
        <xdr:cNvPr id="137" name="直線コネクタ 136"/>
        <xdr:cNvCxnSpPr/>
      </xdr:nvCxnSpPr>
      <xdr:spPr>
        <a:xfrm>
          <a:off x="2336800" y="1034457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76623</xdr:rowOff>
    </xdr:from>
    <xdr:to>
      <xdr:col>4</xdr:col>
      <xdr:colOff>533400</xdr:colOff>
      <xdr:row>62</xdr:row>
      <xdr:rowOff>6773</xdr:rowOff>
    </xdr:to>
    <xdr:sp macro="" textlink="">
      <xdr:nvSpPr>
        <xdr:cNvPr id="138" name="フローチャート : 判断 137"/>
        <xdr:cNvSpPr/>
      </xdr:nvSpPr>
      <xdr:spPr>
        <a:xfrm>
          <a:off x="3175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163000</xdr:rowOff>
    </xdr:from>
    <xdr:ext cx="762000" cy="259045"/>
    <xdr:sp macro="" textlink="">
      <xdr:nvSpPr>
        <xdr:cNvPr id="139" name="テキスト ボックス 138"/>
        <xdr:cNvSpPr txBox="1"/>
      </xdr:nvSpPr>
      <xdr:spPr>
        <a:xfrm>
          <a:off x="2844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57573</xdr:rowOff>
    </xdr:from>
    <xdr:to>
      <xdr:col>3</xdr:col>
      <xdr:colOff>279400</xdr:colOff>
      <xdr:row>61</xdr:row>
      <xdr:rowOff>71120</xdr:rowOff>
    </xdr:to>
    <xdr:cxnSp macro="">
      <xdr:nvCxnSpPr>
        <xdr:cNvPr id="140" name="直線コネクタ 139"/>
        <xdr:cNvCxnSpPr/>
      </xdr:nvCxnSpPr>
      <xdr:spPr>
        <a:xfrm flipV="1">
          <a:off x="1447800" y="10344573"/>
          <a:ext cx="8890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124883</xdr:rowOff>
    </xdr:from>
    <xdr:to>
      <xdr:col>3</xdr:col>
      <xdr:colOff>330200</xdr:colOff>
      <xdr:row>62</xdr:row>
      <xdr:rowOff>55033</xdr:rowOff>
    </xdr:to>
    <xdr:sp macro="" textlink="">
      <xdr:nvSpPr>
        <xdr:cNvPr id="141" name="フローチャート : 判断 140"/>
        <xdr:cNvSpPr/>
      </xdr:nvSpPr>
      <xdr:spPr>
        <a:xfrm>
          <a:off x="2286000" y="1058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39810</xdr:rowOff>
    </xdr:from>
    <xdr:ext cx="762000" cy="259045"/>
    <xdr:sp macro="" textlink="">
      <xdr:nvSpPr>
        <xdr:cNvPr id="142" name="テキスト ボックス 141"/>
        <xdr:cNvSpPr txBox="1"/>
      </xdr:nvSpPr>
      <xdr:spPr>
        <a:xfrm>
          <a:off x="1955800" y="106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88.0</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76623</xdr:rowOff>
    </xdr:from>
    <xdr:to>
      <xdr:col>2</xdr:col>
      <xdr:colOff>127000</xdr:colOff>
      <xdr:row>62</xdr:row>
      <xdr:rowOff>6773</xdr:rowOff>
    </xdr:to>
    <xdr:sp macro="" textlink="">
      <xdr:nvSpPr>
        <xdr:cNvPr id="143" name="フローチャート : 判断 142"/>
        <xdr:cNvSpPr/>
      </xdr:nvSpPr>
      <xdr:spPr>
        <a:xfrm>
          <a:off x="1397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163000</xdr:rowOff>
    </xdr:from>
    <xdr:ext cx="762000" cy="259045"/>
    <xdr:sp macro="" textlink="">
      <xdr:nvSpPr>
        <xdr:cNvPr id="144" name="テキスト ボックス 143"/>
        <xdr:cNvSpPr txBox="1"/>
      </xdr:nvSpPr>
      <xdr:spPr>
        <a:xfrm>
          <a:off x="1066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60</xdr:row>
      <xdr:rowOff>127423</xdr:rowOff>
    </xdr:from>
    <xdr:to>
      <xdr:col>7</xdr:col>
      <xdr:colOff>203200</xdr:colOff>
      <xdr:row>61</xdr:row>
      <xdr:rowOff>57573</xdr:rowOff>
    </xdr:to>
    <xdr:sp macro="" textlink="">
      <xdr:nvSpPr>
        <xdr:cNvPr id="150" name="円/楕円 149"/>
        <xdr:cNvSpPr/>
      </xdr:nvSpPr>
      <xdr:spPr>
        <a:xfrm>
          <a:off x="49022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143950</xdr:rowOff>
    </xdr:from>
    <xdr:ext cx="762000" cy="259045"/>
    <xdr:sp macro="" textlink="">
      <xdr:nvSpPr>
        <xdr:cNvPr id="151" name="財政構造の弾力性該当値テキスト"/>
        <xdr:cNvSpPr txBox="1"/>
      </xdr:nvSpPr>
      <xdr:spPr>
        <a:xfrm>
          <a:off x="5041900" y="1025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85.9</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119380</xdr:rowOff>
    </xdr:from>
    <xdr:to>
      <xdr:col>6</xdr:col>
      <xdr:colOff>50800</xdr:colOff>
      <xdr:row>61</xdr:row>
      <xdr:rowOff>49530</xdr:rowOff>
    </xdr:to>
    <xdr:sp macro="" textlink="">
      <xdr:nvSpPr>
        <xdr:cNvPr id="152" name="円/楕円 151"/>
        <xdr:cNvSpPr/>
      </xdr:nvSpPr>
      <xdr:spPr>
        <a:xfrm>
          <a:off x="4064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59707</xdr:rowOff>
    </xdr:from>
    <xdr:ext cx="736600" cy="259045"/>
    <xdr:sp macro="" textlink="">
      <xdr:nvSpPr>
        <xdr:cNvPr id="153" name="テキスト ボックス 152"/>
        <xdr:cNvSpPr txBox="1"/>
      </xdr:nvSpPr>
      <xdr:spPr>
        <a:xfrm>
          <a:off x="3733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85.8</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95250</xdr:rowOff>
    </xdr:from>
    <xdr:to>
      <xdr:col>4</xdr:col>
      <xdr:colOff>533400</xdr:colOff>
      <xdr:row>61</xdr:row>
      <xdr:rowOff>25400</xdr:rowOff>
    </xdr:to>
    <xdr:sp macro="" textlink="">
      <xdr:nvSpPr>
        <xdr:cNvPr id="154" name="円/楕円 153"/>
        <xdr:cNvSpPr/>
      </xdr:nvSpPr>
      <xdr:spPr>
        <a:xfrm>
          <a:off x="3175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35577</xdr:rowOff>
    </xdr:from>
    <xdr:ext cx="762000" cy="259045"/>
    <xdr:sp macro="" textlink="">
      <xdr:nvSpPr>
        <xdr:cNvPr id="155" name="テキスト ボックス 154"/>
        <xdr:cNvSpPr txBox="1"/>
      </xdr:nvSpPr>
      <xdr:spPr>
        <a:xfrm>
          <a:off x="2844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85.5</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6773</xdr:rowOff>
    </xdr:from>
    <xdr:to>
      <xdr:col>3</xdr:col>
      <xdr:colOff>330200</xdr:colOff>
      <xdr:row>60</xdr:row>
      <xdr:rowOff>108373</xdr:rowOff>
    </xdr:to>
    <xdr:sp macro="" textlink="">
      <xdr:nvSpPr>
        <xdr:cNvPr id="156" name="円/楕円 155"/>
        <xdr:cNvSpPr/>
      </xdr:nvSpPr>
      <xdr:spPr>
        <a:xfrm>
          <a:off x="2286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118550</xdr:rowOff>
    </xdr:from>
    <xdr:ext cx="762000" cy="259045"/>
    <xdr:sp macro="" textlink="">
      <xdr:nvSpPr>
        <xdr:cNvPr id="157" name="テキスト ボックス 156"/>
        <xdr:cNvSpPr txBox="1"/>
      </xdr:nvSpPr>
      <xdr:spPr>
        <a:xfrm>
          <a:off x="1955800" y="1006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84.4</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20320</xdr:rowOff>
    </xdr:from>
    <xdr:to>
      <xdr:col>2</xdr:col>
      <xdr:colOff>127000</xdr:colOff>
      <xdr:row>61</xdr:row>
      <xdr:rowOff>121920</xdr:rowOff>
    </xdr:to>
    <xdr:sp macro="" textlink="">
      <xdr:nvSpPr>
        <xdr:cNvPr id="158" name="円/楕円 157"/>
        <xdr:cNvSpPr/>
      </xdr:nvSpPr>
      <xdr:spPr>
        <a:xfrm>
          <a:off x="1397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132097</xdr:rowOff>
    </xdr:from>
    <xdr:ext cx="762000" cy="259045"/>
    <xdr:sp macro="" textlink="">
      <xdr:nvSpPr>
        <xdr:cNvPr id="159" name="テキスト ボックス 158"/>
        <xdr:cNvSpPr txBox="1"/>
      </xdr:nvSpPr>
      <xdr:spPr>
        <a:xfrm>
          <a:off x="1066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[205,459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144,887</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保育所の一部を民営化したものの、市の面積が広大で、総合支所の配置を行っているなど多種多様な施設を保有することにより、物件費が類似団体平均を上回っている。今後は平成</a:t>
          </a:r>
          <a:r>
            <a:rPr kumimoji="1" lang="en-US" altLang="ja-JP" sz="1300">
              <a:latin typeface="ＭＳ Ｐゴシック"/>
            </a:rPr>
            <a:t>28</a:t>
          </a:r>
          <a:r>
            <a:rPr kumimoji="1" lang="ja-JP" altLang="en-US" sz="1300">
              <a:latin typeface="ＭＳ Ｐゴシック"/>
            </a:rPr>
            <a:t>年</a:t>
          </a:r>
          <a:r>
            <a:rPr kumimoji="1" lang="en-US" altLang="ja-JP" sz="1300">
              <a:latin typeface="ＭＳ Ｐゴシック"/>
            </a:rPr>
            <a:t>12</a:t>
          </a:r>
          <a:r>
            <a:rPr kumimoji="1" lang="ja-JP" altLang="en-US" sz="1300">
              <a:latin typeface="ＭＳ Ｐゴシック"/>
            </a:rPr>
            <a:t>月に策定した公共施設等総合管理計画に基づき、不要な施設の統合廃止などの効率的な施設配置を検討する。</a:t>
          </a: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123323</xdr:rowOff>
    </xdr:from>
    <xdr:to>
      <xdr:col>7</xdr:col>
      <xdr:colOff>152400</xdr:colOff>
      <xdr:row>88</xdr:row>
      <xdr:rowOff>106245</xdr:rowOff>
    </xdr:to>
    <xdr:cxnSp macro="">
      <xdr:nvCxnSpPr>
        <xdr:cNvPr id="189" name="直線コネクタ 188"/>
        <xdr:cNvCxnSpPr/>
      </xdr:nvCxnSpPr>
      <xdr:spPr>
        <a:xfrm flipV="1">
          <a:off x="4953000" y="13839323"/>
          <a:ext cx="0" cy="13545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78322</xdr:rowOff>
    </xdr:from>
    <xdr:ext cx="762000" cy="259045"/>
    <xdr:sp macro="" textlink="">
      <xdr:nvSpPr>
        <xdr:cNvPr id="190" name="人件費・物件費等の状況最小値テキスト"/>
        <xdr:cNvSpPr txBox="1"/>
      </xdr:nvSpPr>
      <xdr:spPr>
        <a:xfrm>
          <a:off x="5041900" y="15165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273,209</a:t>
          </a:r>
          <a:endParaRPr kumimoji="1" lang="ja-JP" altLang="en-US" sz="1000" b="1">
            <a:latin typeface="ＭＳ Ｐゴシック"/>
          </a:endParaRPr>
        </a:p>
      </xdr:txBody>
    </xdr:sp>
    <xdr:clientData/>
  </xdr:oneCellAnchor>
  <xdr:twoCellAnchor>
    <xdr:from>
      <xdr:col>7</xdr:col>
      <xdr:colOff>63500</xdr:colOff>
      <xdr:row>88</xdr:row>
      <xdr:rowOff>106245</xdr:rowOff>
    </xdr:from>
    <xdr:to>
      <xdr:col>7</xdr:col>
      <xdr:colOff>241300</xdr:colOff>
      <xdr:row>88</xdr:row>
      <xdr:rowOff>106245</xdr:rowOff>
    </xdr:to>
    <xdr:cxnSp macro="">
      <xdr:nvCxnSpPr>
        <xdr:cNvPr id="191" name="直線コネクタ 190"/>
        <xdr:cNvCxnSpPr/>
      </xdr:nvCxnSpPr>
      <xdr:spPr>
        <a:xfrm>
          <a:off x="4864100" y="1519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38250</xdr:rowOff>
    </xdr:from>
    <xdr:ext cx="762000" cy="259045"/>
    <xdr:sp macro="" textlink="">
      <xdr:nvSpPr>
        <xdr:cNvPr id="192" name="人件費・物件費等の状況最大値テキスト"/>
        <xdr:cNvSpPr txBox="1"/>
      </xdr:nvSpPr>
      <xdr:spPr>
        <a:xfrm>
          <a:off x="5041900" y="1358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104,806</a:t>
          </a:r>
          <a:endParaRPr kumimoji="1" lang="ja-JP" altLang="en-US" sz="1000" b="1">
            <a:latin typeface="ＭＳ Ｐゴシック"/>
          </a:endParaRPr>
        </a:p>
      </xdr:txBody>
    </xdr:sp>
    <xdr:clientData/>
  </xdr:oneCellAnchor>
  <xdr:twoCellAnchor>
    <xdr:from>
      <xdr:col>7</xdr:col>
      <xdr:colOff>63500</xdr:colOff>
      <xdr:row>80</xdr:row>
      <xdr:rowOff>123323</xdr:rowOff>
    </xdr:from>
    <xdr:to>
      <xdr:col>7</xdr:col>
      <xdr:colOff>241300</xdr:colOff>
      <xdr:row>80</xdr:row>
      <xdr:rowOff>123323</xdr:rowOff>
    </xdr:to>
    <xdr:cxnSp macro="">
      <xdr:nvCxnSpPr>
        <xdr:cNvPr id="193" name="直線コネクタ 192"/>
        <xdr:cNvCxnSpPr/>
      </xdr:nvCxnSpPr>
      <xdr:spPr>
        <a:xfrm>
          <a:off x="4864100" y="1383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85</xdr:row>
      <xdr:rowOff>75659</xdr:rowOff>
    </xdr:from>
    <xdr:to>
      <xdr:col>7</xdr:col>
      <xdr:colOff>152400</xdr:colOff>
      <xdr:row>85</xdr:row>
      <xdr:rowOff>121224</xdr:rowOff>
    </xdr:to>
    <xdr:cxnSp macro="">
      <xdr:nvCxnSpPr>
        <xdr:cNvPr id="194" name="直線コネクタ 193"/>
        <xdr:cNvCxnSpPr/>
      </xdr:nvCxnSpPr>
      <xdr:spPr>
        <a:xfrm flipV="1">
          <a:off x="4114800" y="14648909"/>
          <a:ext cx="838200" cy="4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141777</xdr:rowOff>
    </xdr:from>
    <xdr:ext cx="762000" cy="259045"/>
    <xdr:sp macro="" textlink="">
      <xdr:nvSpPr>
        <xdr:cNvPr id="195" name="人件費・物件費等の状況平均値テキスト"/>
        <xdr:cNvSpPr txBox="1"/>
      </xdr:nvSpPr>
      <xdr:spPr>
        <a:xfrm>
          <a:off x="5041900" y="14029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153,993</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125250</xdr:rowOff>
    </xdr:from>
    <xdr:to>
      <xdr:col>7</xdr:col>
      <xdr:colOff>203200</xdr:colOff>
      <xdr:row>83</xdr:row>
      <xdr:rowOff>55400</xdr:rowOff>
    </xdr:to>
    <xdr:sp macro="" textlink="">
      <xdr:nvSpPr>
        <xdr:cNvPr id="196" name="フローチャート : 判断 195"/>
        <xdr:cNvSpPr/>
      </xdr:nvSpPr>
      <xdr:spPr>
        <a:xfrm>
          <a:off x="4902200" y="141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85</xdr:row>
      <xdr:rowOff>50394</xdr:rowOff>
    </xdr:from>
    <xdr:to>
      <xdr:col>6</xdr:col>
      <xdr:colOff>0</xdr:colOff>
      <xdr:row>85</xdr:row>
      <xdr:rowOff>121224</xdr:rowOff>
    </xdr:to>
    <xdr:cxnSp macro="">
      <xdr:nvCxnSpPr>
        <xdr:cNvPr id="197" name="直線コネクタ 196"/>
        <xdr:cNvCxnSpPr/>
      </xdr:nvCxnSpPr>
      <xdr:spPr>
        <a:xfrm>
          <a:off x="3225800" y="14623644"/>
          <a:ext cx="889000" cy="70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106300</xdr:rowOff>
    </xdr:from>
    <xdr:to>
      <xdr:col>6</xdr:col>
      <xdr:colOff>50800</xdr:colOff>
      <xdr:row>83</xdr:row>
      <xdr:rowOff>36450</xdr:rowOff>
    </xdr:to>
    <xdr:sp macro="" textlink="">
      <xdr:nvSpPr>
        <xdr:cNvPr id="198" name="フローチャート : 判断 197"/>
        <xdr:cNvSpPr/>
      </xdr:nvSpPr>
      <xdr:spPr>
        <a:xfrm>
          <a:off x="4064000" y="1416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46627</xdr:rowOff>
    </xdr:from>
    <xdr:ext cx="736600" cy="259045"/>
    <xdr:sp macro="" textlink="">
      <xdr:nvSpPr>
        <xdr:cNvPr id="199" name="テキスト ボックス 198"/>
        <xdr:cNvSpPr txBox="1"/>
      </xdr:nvSpPr>
      <xdr:spPr>
        <a:xfrm>
          <a:off x="3733800" y="1393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151,637</a:t>
          </a:r>
          <a:endParaRPr kumimoji="1" lang="ja-JP" altLang="en-US" sz="1000" b="1">
            <a:solidFill>
              <a:srgbClr val="000080"/>
            </a:solidFill>
            <a:latin typeface="ＭＳ Ｐゴシック"/>
          </a:endParaRPr>
        </a:p>
      </xdr:txBody>
    </xdr:sp>
    <xdr:clientData/>
  </xdr:oneCellAnchor>
  <xdr:twoCellAnchor>
    <xdr:from>
      <xdr:col>3</xdr:col>
      <xdr:colOff>279400</xdr:colOff>
      <xdr:row>85</xdr:row>
      <xdr:rowOff>16773</xdr:rowOff>
    </xdr:from>
    <xdr:to>
      <xdr:col>4</xdr:col>
      <xdr:colOff>482600</xdr:colOff>
      <xdr:row>85</xdr:row>
      <xdr:rowOff>50394</xdr:rowOff>
    </xdr:to>
    <xdr:cxnSp macro="">
      <xdr:nvCxnSpPr>
        <xdr:cNvPr id="200" name="直線コネクタ 199"/>
        <xdr:cNvCxnSpPr/>
      </xdr:nvCxnSpPr>
      <xdr:spPr>
        <a:xfrm>
          <a:off x="2336800" y="14590023"/>
          <a:ext cx="889000" cy="3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78631</xdr:rowOff>
    </xdr:from>
    <xdr:to>
      <xdr:col>4</xdr:col>
      <xdr:colOff>533400</xdr:colOff>
      <xdr:row>83</xdr:row>
      <xdr:rowOff>8781</xdr:rowOff>
    </xdr:to>
    <xdr:sp macro="" textlink="">
      <xdr:nvSpPr>
        <xdr:cNvPr id="201" name="フローチャート : 判断 200"/>
        <xdr:cNvSpPr/>
      </xdr:nvSpPr>
      <xdr:spPr>
        <a:xfrm>
          <a:off x="3175000" y="1413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18958</xdr:rowOff>
    </xdr:from>
    <xdr:ext cx="762000" cy="259045"/>
    <xdr:sp macro="" textlink="">
      <xdr:nvSpPr>
        <xdr:cNvPr id="202" name="テキスト ボックス 201"/>
        <xdr:cNvSpPr txBox="1"/>
      </xdr:nvSpPr>
      <xdr:spPr>
        <a:xfrm>
          <a:off x="2844800" y="13906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148,197</a:t>
          </a:r>
          <a:endParaRPr kumimoji="1" lang="ja-JP" altLang="en-US" sz="1000" b="1">
            <a:solidFill>
              <a:srgbClr val="000080"/>
            </a:solidFill>
            <a:latin typeface="ＭＳ Ｐゴシック"/>
          </a:endParaRPr>
        </a:p>
      </xdr:txBody>
    </xdr:sp>
    <xdr:clientData/>
  </xdr:oneCellAnchor>
  <xdr:twoCellAnchor>
    <xdr:from>
      <xdr:col>2</xdr:col>
      <xdr:colOff>76200</xdr:colOff>
      <xdr:row>85</xdr:row>
      <xdr:rowOff>16773</xdr:rowOff>
    </xdr:from>
    <xdr:to>
      <xdr:col>3</xdr:col>
      <xdr:colOff>279400</xdr:colOff>
      <xdr:row>85</xdr:row>
      <xdr:rowOff>61285</xdr:rowOff>
    </xdr:to>
    <xdr:cxnSp macro="">
      <xdr:nvCxnSpPr>
        <xdr:cNvPr id="203" name="直線コネクタ 202"/>
        <xdr:cNvCxnSpPr/>
      </xdr:nvCxnSpPr>
      <xdr:spPr>
        <a:xfrm flipV="1">
          <a:off x="1447800" y="14590023"/>
          <a:ext cx="889000" cy="4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36911</xdr:rowOff>
    </xdr:from>
    <xdr:to>
      <xdr:col>3</xdr:col>
      <xdr:colOff>330200</xdr:colOff>
      <xdr:row>82</xdr:row>
      <xdr:rowOff>138511</xdr:rowOff>
    </xdr:to>
    <xdr:sp macro="" textlink="">
      <xdr:nvSpPr>
        <xdr:cNvPr id="204" name="フローチャート : 判断 203"/>
        <xdr:cNvSpPr/>
      </xdr:nvSpPr>
      <xdr:spPr>
        <a:xfrm>
          <a:off x="2286000" y="14095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148688</xdr:rowOff>
    </xdr:from>
    <xdr:ext cx="762000" cy="259045"/>
    <xdr:sp macro="" textlink="">
      <xdr:nvSpPr>
        <xdr:cNvPr id="205" name="テキスト ボックス 204"/>
        <xdr:cNvSpPr txBox="1"/>
      </xdr:nvSpPr>
      <xdr:spPr>
        <a:xfrm>
          <a:off x="1955800" y="1386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143,010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61193</xdr:rowOff>
    </xdr:from>
    <xdr:to>
      <xdr:col>2</xdr:col>
      <xdr:colOff>127000</xdr:colOff>
      <xdr:row>82</xdr:row>
      <xdr:rowOff>162793</xdr:rowOff>
    </xdr:to>
    <xdr:sp macro="" textlink="">
      <xdr:nvSpPr>
        <xdr:cNvPr id="206" name="フローチャート : 判断 205"/>
        <xdr:cNvSpPr/>
      </xdr:nvSpPr>
      <xdr:spPr>
        <a:xfrm>
          <a:off x="1397000" y="1412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1520</xdr:rowOff>
    </xdr:from>
    <xdr:ext cx="762000" cy="259045"/>
    <xdr:sp macro="" textlink="">
      <xdr:nvSpPr>
        <xdr:cNvPr id="207" name="テキスト ボックス 206"/>
        <xdr:cNvSpPr txBox="1"/>
      </xdr:nvSpPr>
      <xdr:spPr>
        <a:xfrm>
          <a:off x="1066800" y="1388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146,029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85</xdr:row>
      <xdr:rowOff>24859</xdr:rowOff>
    </xdr:from>
    <xdr:to>
      <xdr:col>7</xdr:col>
      <xdr:colOff>203200</xdr:colOff>
      <xdr:row>85</xdr:row>
      <xdr:rowOff>126459</xdr:rowOff>
    </xdr:to>
    <xdr:sp macro="" textlink="">
      <xdr:nvSpPr>
        <xdr:cNvPr id="213" name="円/楕円 212"/>
        <xdr:cNvSpPr/>
      </xdr:nvSpPr>
      <xdr:spPr>
        <a:xfrm>
          <a:off x="4902200" y="1459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168386</xdr:rowOff>
    </xdr:from>
    <xdr:ext cx="762000" cy="259045"/>
    <xdr:sp macro="" textlink="">
      <xdr:nvSpPr>
        <xdr:cNvPr id="214" name="人件費・物件費等の状況該当値テキスト"/>
        <xdr:cNvSpPr txBox="1"/>
      </xdr:nvSpPr>
      <xdr:spPr>
        <a:xfrm>
          <a:off x="5041900" y="14570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205,459</a:t>
          </a:r>
          <a:endParaRPr kumimoji="1" lang="ja-JP" altLang="en-US" sz="1000" b="1">
            <a:solidFill>
              <a:srgbClr val="FF0000"/>
            </a:solidFill>
            <a:latin typeface="ＭＳ Ｐゴシック"/>
          </a:endParaRPr>
        </a:p>
      </xdr:txBody>
    </xdr:sp>
    <xdr:clientData/>
  </xdr:oneCellAnchor>
  <xdr:twoCellAnchor>
    <xdr:from>
      <xdr:col>5</xdr:col>
      <xdr:colOff>635000</xdr:colOff>
      <xdr:row>85</xdr:row>
      <xdr:rowOff>70424</xdr:rowOff>
    </xdr:from>
    <xdr:to>
      <xdr:col>6</xdr:col>
      <xdr:colOff>50800</xdr:colOff>
      <xdr:row>86</xdr:row>
      <xdr:rowOff>574</xdr:rowOff>
    </xdr:to>
    <xdr:sp macro="" textlink="">
      <xdr:nvSpPr>
        <xdr:cNvPr id="215" name="円/楕円 214"/>
        <xdr:cNvSpPr/>
      </xdr:nvSpPr>
      <xdr:spPr>
        <a:xfrm>
          <a:off x="4064000" y="1464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156801</xdr:rowOff>
    </xdr:from>
    <xdr:ext cx="736600" cy="259045"/>
    <xdr:sp macro="" textlink="">
      <xdr:nvSpPr>
        <xdr:cNvPr id="216" name="テキスト ボックス 215"/>
        <xdr:cNvSpPr txBox="1"/>
      </xdr:nvSpPr>
      <xdr:spPr>
        <a:xfrm>
          <a:off x="3733800" y="14730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211,124</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171044</xdr:rowOff>
    </xdr:from>
    <xdr:to>
      <xdr:col>4</xdr:col>
      <xdr:colOff>533400</xdr:colOff>
      <xdr:row>85</xdr:row>
      <xdr:rowOff>101194</xdr:rowOff>
    </xdr:to>
    <xdr:sp macro="" textlink="">
      <xdr:nvSpPr>
        <xdr:cNvPr id="217" name="円/楕円 216"/>
        <xdr:cNvSpPr/>
      </xdr:nvSpPr>
      <xdr:spPr>
        <a:xfrm>
          <a:off x="3175000" y="1457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85971</xdr:rowOff>
    </xdr:from>
    <xdr:ext cx="762000" cy="259045"/>
    <xdr:sp macro="" textlink="">
      <xdr:nvSpPr>
        <xdr:cNvPr id="218" name="テキスト ボックス 217"/>
        <xdr:cNvSpPr txBox="1"/>
      </xdr:nvSpPr>
      <xdr:spPr>
        <a:xfrm>
          <a:off x="2844800" y="1465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202,318</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137423</xdr:rowOff>
    </xdr:from>
    <xdr:to>
      <xdr:col>3</xdr:col>
      <xdr:colOff>330200</xdr:colOff>
      <xdr:row>85</xdr:row>
      <xdr:rowOff>67573</xdr:rowOff>
    </xdr:to>
    <xdr:sp macro="" textlink="">
      <xdr:nvSpPr>
        <xdr:cNvPr id="219" name="円/楕円 218"/>
        <xdr:cNvSpPr/>
      </xdr:nvSpPr>
      <xdr:spPr>
        <a:xfrm>
          <a:off x="2286000" y="1453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52350</xdr:rowOff>
    </xdr:from>
    <xdr:ext cx="762000" cy="259045"/>
    <xdr:sp macro="" textlink="">
      <xdr:nvSpPr>
        <xdr:cNvPr id="220" name="テキスト ボックス 219"/>
        <xdr:cNvSpPr txBox="1"/>
      </xdr:nvSpPr>
      <xdr:spPr>
        <a:xfrm>
          <a:off x="1955800" y="1462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198,138</a:t>
          </a:r>
          <a:endParaRPr kumimoji="1" lang="ja-JP" altLang="en-US" sz="1000" b="1">
            <a:solidFill>
              <a:srgbClr val="FF0000"/>
            </a:solidFill>
            <a:latin typeface="ＭＳ Ｐゴシック"/>
          </a:endParaRPr>
        </a:p>
      </xdr:txBody>
    </xdr:sp>
    <xdr:clientData/>
  </xdr:oneCellAnchor>
  <xdr:twoCellAnchor>
    <xdr:from>
      <xdr:col>2</xdr:col>
      <xdr:colOff>25400</xdr:colOff>
      <xdr:row>85</xdr:row>
      <xdr:rowOff>10485</xdr:rowOff>
    </xdr:from>
    <xdr:to>
      <xdr:col>2</xdr:col>
      <xdr:colOff>127000</xdr:colOff>
      <xdr:row>85</xdr:row>
      <xdr:rowOff>112085</xdr:rowOff>
    </xdr:to>
    <xdr:sp macro="" textlink="">
      <xdr:nvSpPr>
        <xdr:cNvPr id="221" name="円/楕円 220"/>
        <xdr:cNvSpPr/>
      </xdr:nvSpPr>
      <xdr:spPr>
        <a:xfrm>
          <a:off x="1397000" y="1458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96862</xdr:rowOff>
    </xdr:from>
    <xdr:ext cx="762000" cy="259045"/>
    <xdr:sp macro="" textlink="">
      <xdr:nvSpPr>
        <xdr:cNvPr id="222" name="テキスト ボックス 221"/>
        <xdr:cNvSpPr txBox="1"/>
      </xdr:nvSpPr>
      <xdr:spPr>
        <a:xfrm>
          <a:off x="1066800" y="14670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203,672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依然として類似団体平均よりも</a:t>
          </a:r>
          <a:r>
            <a:rPr kumimoji="1" lang="en-US" altLang="ja-JP" sz="1300">
              <a:latin typeface="ＭＳ Ｐゴシック"/>
            </a:rPr>
            <a:t>1.6</a:t>
          </a:r>
          <a:r>
            <a:rPr kumimoji="1" lang="ja-JP" altLang="en-US" sz="1300">
              <a:latin typeface="ＭＳ Ｐゴシック"/>
            </a:rPr>
            <a:t>ポイント低く、給与カット等の直接的な人件費の削減は実施していない。今後も当該指数を注視しながら給与の適正化を図る。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162278</xdr:rowOff>
    </xdr:from>
    <xdr:to>
      <xdr:col>24</xdr:col>
      <xdr:colOff>558800</xdr:colOff>
      <xdr:row>87</xdr:row>
      <xdr:rowOff>77611</xdr:rowOff>
    </xdr:to>
    <xdr:cxnSp macro="">
      <xdr:nvCxnSpPr>
        <xdr:cNvPr id="251" name="直線コネクタ 250"/>
        <xdr:cNvCxnSpPr/>
      </xdr:nvCxnSpPr>
      <xdr:spPr>
        <a:xfrm flipV="1">
          <a:off x="17018000" y="13706828"/>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49688</xdr:rowOff>
    </xdr:from>
    <xdr:ext cx="762000" cy="259045"/>
    <xdr:sp macro="" textlink="">
      <xdr:nvSpPr>
        <xdr:cNvPr id="252" name="給与水準   （国との比較）最小値テキスト"/>
        <xdr:cNvSpPr txBox="1"/>
      </xdr:nvSpPr>
      <xdr:spPr>
        <a:xfrm>
          <a:off x="17106900" y="14965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101.9</a:t>
          </a:r>
          <a:endParaRPr kumimoji="1" lang="ja-JP" altLang="en-US" sz="1000" b="1">
            <a:latin typeface="ＭＳ Ｐゴシック"/>
          </a:endParaRPr>
        </a:p>
      </xdr:txBody>
    </xdr:sp>
    <xdr:clientData/>
  </xdr:oneCellAnchor>
  <xdr:twoCellAnchor>
    <xdr:from>
      <xdr:col>24</xdr:col>
      <xdr:colOff>469900</xdr:colOff>
      <xdr:row>87</xdr:row>
      <xdr:rowOff>77611</xdr:rowOff>
    </xdr:from>
    <xdr:to>
      <xdr:col>24</xdr:col>
      <xdr:colOff>647700</xdr:colOff>
      <xdr:row>87</xdr:row>
      <xdr:rowOff>77611</xdr:rowOff>
    </xdr:to>
    <xdr:cxnSp macro="">
      <xdr:nvCxnSpPr>
        <xdr:cNvPr id="253" name="直線コネクタ 252"/>
        <xdr:cNvCxnSpPr/>
      </xdr:nvCxnSpPr>
      <xdr:spPr>
        <a:xfrm>
          <a:off x="16929100" y="1499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77205</xdr:rowOff>
    </xdr:from>
    <xdr:ext cx="762000" cy="259045"/>
    <xdr:sp macro="" textlink="">
      <xdr:nvSpPr>
        <xdr:cNvPr id="254" name="給与水準   （国との比較）最大値テキスト"/>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92.3</a:t>
          </a:r>
          <a:endParaRPr kumimoji="1" lang="ja-JP" altLang="en-US" sz="1000" b="1">
            <a:latin typeface="ＭＳ Ｐゴシック"/>
          </a:endParaRPr>
        </a:p>
      </xdr:txBody>
    </xdr:sp>
    <xdr:clientData/>
  </xdr:oneCellAnchor>
  <xdr:twoCellAnchor>
    <xdr:from>
      <xdr:col>24</xdr:col>
      <xdr:colOff>469900</xdr:colOff>
      <xdr:row>79</xdr:row>
      <xdr:rowOff>162278</xdr:rowOff>
    </xdr:from>
    <xdr:to>
      <xdr:col>24</xdr:col>
      <xdr:colOff>647700</xdr:colOff>
      <xdr:row>79</xdr:row>
      <xdr:rowOff>162278</xdr:rowOff>
    </xdr:to>
    <xdr:cxnSp macro="">
      <xdr:nvCxnSpPr>
        <xdr:cNvPr id="255" name="直線コネクタ 254"/>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81</xdr:row>
      <xdr:rowOff>87489</xdr:rowOff>
    </xdr:from>
    <xdr:to>
      <xdr:col>24</xdr:col>
      <xdr:colOff>558800</xdr:colOff>
      <xdr:row>82</xdr:row>
      <xdr:rowOff>157339</xdr:rowOff>
    </xdr:to>
    <xdr:cxnSp macro="">
      <xdr:nvCxnSpPr>
        <xdr:cNvPr id="256" name="直線コネクタ 255"/>
        <xdr:cNvCxnSpPr/>
      </xdr:nvCxnSpPr>
      <xdr:spPr>
        <a:xfrm>
          <a:off x="16179800" y="13974939"/>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121655</xdr:rowOff>
    </xdr:from>
    <xdr:ext cx="762000" cy="259045"/>
    <xdr:sp macro="" textlink="">
      <xdr:nvSpPr>
        <xdr:cNvPr id="257" name="給与水準   （国との比較）平均値テキスト"/>
        <xdr:cNvSpPr txBox="1"/>
      </xdr:nvSpPr>
      <xdr:spPr>
        <a:xfrm>
          <a:off x="17106900" y="1435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149578</xdr:rowOff>
    </xdr:from>
    <xdr:to>
      <xdr:col>24</xdr:col>
      <xdr:colOff>609600</xdr:colOff>
      <xdr:row>84</xdr:row>
      <xdr:rowOff>79728</xdr:rowOff>
    </xdr:to>
    <xdr:sp macro="" textlink="">
      <xdr:nvSpPr>
        <xdr:cNvPr id="258" name="フローチャート : 判断 257"/>
        <xdr:cNvSpPr/>
      </xdr:nvSpPr>
      <xdr:spPr>
        <a:xfrm>
          <a:off x="169672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81</xdr:row>
      <xdr:rowOff>47272</xdr:rowOff>
    </xdr:from>
    <xdr:to>
      <xdr:col>23</xdr:col>
      <xdr:colOff>406400</xdr:colOff>
      <xdr:row>81</xdr:row>
      <xdr:rowOff>87489</xdr:rowOff>
    </xdr:to>
    <xdr:cxnSp macro="">
      <xdr:nvCxnSpPr>
        <xdr:cNvPr id="259" name="直線コネクタ 258"/>
        <xdr:cNvCxnSpPr/>
      </xdr:nvCxnSpPr>
      <xdr:spPr>
        <a:xfrm>
          <a:off x="15290800" y="139347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42334</xdr:rowOff>
    </xdr:from>
    <xdr:to>
      <xdr:col>23</xdr:col>
      <xdr:colOff>457200</xdr:colOff>
      <xdr:row>83</xdr:row>
      <xdr:rowOff>143934</xdr:rowOff>
    </xdr:to>
    <xdr:sp macro="" textlink="">
      <xdr:nvSpPr>
        <xdr:cNvPr id="260" name="フローチャート : 判断 259"/>
        <xdr:cNvSpPr/>
      </xdr:nvSpPr>
      <xdr:spPr>
        <a:xfrm>
          <a:off x="16129000" y="1427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128711</xdr:rowOff>
    </xdr:from>
    <xdr:ext cx="736600" cy="259045"/>
    <xdr:sp macro="" textlink="">
      <xdr:nvSpPr>
        <xdr:cNvPr id="261" name="テキスト ボックス 260"/>
        <xdr:cNvSpPr txBox="1"/>
      </xdr:nvSpPr>
      <xdr:spPr>
        <a:xfrm>
          <a:off x="15798800" y="14359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21</xdr:col>
      <xdr:colOff>0</xdr:colOff>
      <xdr:row>81</xdr:row>
      <xdr:rowOff>47272</xdr:rowOff>
    </xdr:from>
    <xdr:to>
      <xdr:col>22</xdr:col>
      <xdr:colOff>203200</xdr:colOff>
      <xdr:row>87</xdr:row>
      <xdr:rowOff>77611</xdr:rowOff>
    </xdr:to>
    <xdr:cxnSp macro="">
      <xdr:nvCxnSpPr>
        <xdr:cNvPr id="262" name="直線コネクタ 261"/>
        <xdr:cNvCxnSpPr/>
      </xdr:nvCxnSpPr>
      <xdr:spPr>
        <a:xfrm flipV="1">
          <a:off x="14401800" y="13934722"/>
          <a:ext cx="889000" cy="105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42334</xdr:rowOff>
    </xdr:from>
    <xdr:to>
      <xdr:col>22</xdr:col>
      <xdr:colOff>254000</xdr:colOff>
      <xdr:row>83</xdr:row>
      <xdr:rowOff>143934</xdr:rowOff>
    </xdr:to>
    <xdr:sp macro="" textlink="">
      <xdr:nvSpPr>
        <xdr:cNvPr id="263" name="フローチャート : 判断 262"/>
        <xdr:cNvSpPr/>
      </xdr:nvSpPr>
      <xdr:spPr>
        <a:xfrm>
          <a:off x="15240000" y="1427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128711</xdr:rowOff>
    </xdr:from>
    <xdr:ext cx="762000" cy="259045"/>
    <xdr:sp macro="" textlink="">
      <xdr:nvSpPr>
        <xdr:cNvPr id="264" name="テキスト ボックス 263"/>
        <xdr:cNvSpPr txBox="1"/>
      </xdr:nvSpPr>
      <xdr:spPr>
        <a:xfrm>
          <a:off x="14909800" y="1435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141816</xdr:rowOff>
    </xdr:from>
    <xdr:to>
      <xdr:col>21</xdr:col>
      <xdr:colOff>0</xdr:colOff>
      <xdr:row>87</xdr:row>
      <xdr:rowOff>77611</xdr:rowOff>
    </xdr:to>
    <xdr:cxnSp macro="">
      <xdr:nvCxnSpPr>
        <xdr:cNvPr id="265" name="直線コネクタ 264"/>
        <xdr:cNvCxnSpPr/>
      </xdr:nvCxnSpPr>
      <xdr:spPr>
        <a:xfrm>
          <a:off x="13512800" y="14886516"/>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72672</xdr:rowOff>
    </xdr:from>
    <xdr:to>
      <xdr:col>21</xdr:col>
      <xdr:colOff>50800</xdr:colOff>
      <xdr:row>90</xdr:row>
      <xdr:rowOff>2822</xdr:rowOff>
    </xdr:to>
    <xdr:sp macro="" textlink="">
      <xdr:nvSpPr>
        <xdr:cNvPr id="266" name="フローチャート : 判断 265"/>
        <xdr:cNvSpPr/>
      </xdr:nvSpPr>
      <xdr:spPr>
        <a:xfrm>
          <a:off x="14351000" y="1533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159049</xdr:rowOff>
    </xdr:from>
    <xdr:ext cx="762000" cy="259045"/>
    <xdr:sp macro="" textlink="">
      <xdr:nvSpPr>
        <xdr:cNvPr id="267" name="テキスト ボックス 266"/>
        <xdr:cNvSpPr txBox="1"/>
      </xdr:nvSpPr>
      <xdr:spPr>
        <a:xfrm>
          <a:off x="14020800" y="154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72672</xdr:rowOff>
    </xdr:from>
    <xdr:to>
      <xdr:col>19</xdr:col>
      <xdr:colOff>533400</xdr:colOff>
      <xdr:row>90</xdr:row>
      <xdr:rowOff>2822</xdr:rowOff>
    </xdr:to>
    <xdr:sp macro="" textlink="">
      <xdr:nvSpPr>
        <xdr:cNvPr id="268" name="フローチャート : 判断 267"/>
        <xdr:cNvSpPr/>
      </xdr:nvSpPr>
      <xdr:spPr>
        <a:xfrm>
          <a:off x="13462000" y="1533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159049</xdr:rowOff>
    </xdr:from>
    <xdr:ext cx="762000" cy="259045"/>
    <xdr:sp macro="" textlink="">
      <xdr:nvSpPr>
        <xdr:cNvPr id="269" name="テキスト ボックス 268"/>
        <xdr:cNvSpPr txBox="1"/>
      </xdr:nvSpPr>
      <xdr:spPr>
        <a:xfrm>
          <a:off x="13131800" y="154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82</xdr:row>
      <xdr:rowOff>106539</xdr:rowOff>
    </xdr:from>
    <xdr:to>
      <xdr:col>24</xdr:col>
      <xdr:colOff>609600</xdr:colOff>
      <xdr:row>83</xdr:row>
      <xdr:rowOff>36689</xdr:rowOff>
    </xdr:to>
    <xdr:sp macro="" textlink="">
      <xdr:nvSpPr>
        <xdr:cNvPr id="275" name="円/楕円 274"/>
        <xdr:cNvSpPr/>
      </xdr:nvSpPr>
      <xdr:spPr>
        <a:xfrm>
          <a:off x="16967200" y="1416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123066</xdr:rowOff>
    </xdr:from>
    <xdr:ext cx="762000" cy="259045"/>
    <xdr:sp macro="" textlink="">
      <xdr:nvSpPr>
        <xdr:cNvPr id="276" name="給与水準   （国との比較）該当値テキスト"/>
        <xdr:cNvSpPr txBox="1"/>
      </xdr:nvSpPr>
      <xdr:spPr>
        <a:xfrm>
          <a:off x="17106900" y="14010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96.1</a:t>
          </a:r>
          <a:endParaRPr kumimoji="1" lang="ja-JP" altLang="en-US" sz="1000" b="1">
            <a:solidFill>
              <a:srgbClr val="FF0000"/>
            </a:solidFill>
            <a:latin typeface="ＭＳ Ｐゴシック"/>
          </a:endParaRPr>
        </a:p>
      </xdr:txBody>
    </xdr:sp>
    <xdr:clientData/>
  </xdr:oneCellAnchor>
  <xdr:twoCellAnchor>
    <xdr:from>
      <xdr:col>23</xdr:col>
      <xdr:colOff>355600</xdr:colOff>
      <xdr:row>81</xdr:row>
      <xdr:rowOff>36689</xdr:rowOff>
    </xdr:from>
    <xdr:to>
      <xdr:col>23</xdr:col>
      <xdr:colOff>457200</xdr:colOff>
      <xdr:row>81</xdr:row>
      <xdr:rowOff>138289</xdr:rowOff>
    </xdr:to>
    <xdr:sp macro="" textlink="">
      <xdr:nvSpPr>
        <xdr:cNvPr id="277" name="円/楕円 276"/>
        <xdr:cNvSpPr/>
      </xdr:nvSpPr>
      <xdr:spPr>
        <a:xfrm>
          <a:off x="16129000" y="1392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79</xdr:row>
      <xdr:rowOff>148466</xdr:rowOff>
    </xdr:from>
    <xdr:ext cx="736600" cy="259045"/>
    <xdr:sp macro="" textlink="">
      <xdr:nvSpPr>
        <xdr:cNvPr id="278" name="テキスト ボックス 277"/>
        <xdr:cNvSpPr txBox="1"/>
      </xdr:nvSpPr>
      <xdr:spPr>
        <a:xfrm>
          <a:off x="15798800" y="13693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94.3</a:t>
          </a:r>
          <a:endParaRPr kumimoji="1" lang="ja-JP" altLang="en-US" sz="1000" b="1">
            <a:solidFill>
              <a:srgbClr val="FF0000"/>
            </a:solidFill>
            <a:latin typeface="ＭＳ Ｐゴシック"/>
          </a:endParaRPr>
        </a:p>
      </xdr:txBody>
    </xdr:sp>
    <xdr:clientData/>
  </xdr:oneCellAnchor>
  <xdr:twoCellAnchor>
    <xdr:from>
      <xdr:col>22</xdr:col>
      <xdr:colOff>152400</xdr:colOff>
      <xdr:row>80</xdr:row>
      <xdr:rowOff>167922</xdr:rowOff>
    </xdr:from>
    <xdr:to>
      <xdr:col>22</xdr:col>
      <xdr:colOff>254000</xdr:colOff>
      <xdr:row>81</xdr:row>
      <xdr:rowOff>98072</xdr:rowOff>
    </xdr:to>
    <xdr:sp macro="" textlink="">
      <xdr:nvSpPr>
        <xdr:cNvPr id="279" name="円/楕円 278"/>
        <xdr:cNvSpPr/>
      </xdr:nvSpPr>
      <xdr:spPr>
        <a:xfrm>
          <a:off x="15240000" y="1388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79</xdr:row>
      <xdr:rowOff>108249</xdr:rowOff>
    </xdr:from>
    <xdr:ext cx="762000" cy="259045"/>
    <xdr:sp macro="" textlink="">
      <xdr:nvSpPr>
        <xdr:cNvPr id="280" name="テキスト ボックス 279"/>
        <xdr:cNvSpPr txBox="1"/>
      </xdr:nvSpPr>
      <xdr:spPr>
        <a:xfrm>
          <a:off x="14909800" y="13652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26811</xdr:rowOff>
    </xdr:from>
    <xdr:to>
      <xdr:col>21</xdr:col>
      <xdr:colOff>50800</xdr:colOff>
      <xdr:row>87</xdr:row>
      <xdr:rowOff>128411</xdr:rowOff>
    </xdr:to>
    <xdr:sp macro="" textlink="">
      <xdr:nvSpPr>
        <xdr:cNvPr id="281" name="円/楕円 280"/>
        <xdr:cNvSpPr/>
      </xdr:nvSpPr>
      <xdr:spPr>
        <a:xfrm>
          <a:off x="14351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138588</xdr:rowOff>
    </xdr:from>
    <xdr:ext cx="762000" cy="259045"/>
    <xdr:sp macro="" textlink="">
      <xdr:nvSpPr>
        <xdr:cNvPr id="282" name="テキスト ボックス 281"/>
        <xdr:cNvSpPr txBox="1"/>
      </xdr:nvSpPr>
      <xdr:spPr>
        <a:xfrm>
          <a:off x="14020800" y="1471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101.9</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91016</xdr:rowOff>
    </xdr:from>
    <xdr:to>
      <xdr:col>19</xdr:col>
      <xdr:colOff>533400</xdr:colOff>
      <xdr:row>87</xdr:row>
      <xdr:rowOff>21166</xdr:rowOff>
    </xdr:to>
    <xdr:sp macro="" textlink="">
      <xdr:nvSpPr>
        <xdr:cNvPr id="283" name="円/楕円 282"/>
        <xdr:cNvSpPr/>
      </xdr:nvSpPr>
      <xdr:spPr>
        <a:xfrm>
          <a:off x="13462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31343</xdr:rowOff>
    </xdr:from>
    <xdr:ext cx="762000" cy="259045"/>
    <xdr:sp macro="" textlink="">
      <xdr:nvSpPr>
        <xdr:cNvPr id="284" name="テキスト ボックス 283"/>
        <xdr:cNvSpPr txBox="1"/>
      </xdr:nvSpPr>
      <xdr:spPr>
        <a:xfrm>
          <a:off x="13131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[10.71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8.32</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16</a:t>
          </a:r>
          <a:r>
            <a:rPr kumimoji="1" lang="ja-JP" altLang="en-US" sz="1300">
              <a:latin typeface="ＭＳ Ｐゴシック"/>
            </a:rPr>
            <a:t>年</a:t>
          </a:r>
          <a:r>
            <a:rPr kumimoji="1" lang="en-US" altLang="ja-JP" sz="1300">
              <a:latin typeface="ＭＳ Ｐゴシック"/>
            </a:rPr>
            <a:t>11</a:t>
          </a:r>
          <a:r>
            <a:rPr kumimoji="1" lang="ja-JP" altLang="en-US" sz="1300">
              <a:latin typeface="ＭＳ Ｐゴシック"/>
            </a:rPr>
            <a:t>月策定の新市建設計画で退職者の補充を</a:t>
          </a:r>
          <a:r>
            <a:rPr kumimoji="1" lang="en-US" altLang="ja-JP" sz="1300">
              <a:latin typeface="ＭＳ Ｐゴシック"/>
            </a:rPr>
            <a:t>4</a:t>
          </a:r>
          <a:r>
            <a:rPr kumimoji="1" lang="ja-JP" altLang="en-US" sz="1300">
              <a:latin typeface="ＭＳ Ｐゴシック"/>
            </a:rPr>
            <a:t>割とし、合併後</a:t>
          </a:r>
          <a:r>
            <a:rPr kumimoji="1" lang="en-US" altLang="ja-JP" sz="1300">
              <a:latin typeface="ＭＳ Ｐゴシック"/>
            </a:rPr>
            <a:t>10</a:t>
          </a:r>
          <a:r>
            <a:rPr kumimoji="1" lang="ja-JP" altLang="en-US" sz="1300">
              <a:latin typeface="ＭＳ Ｐゴシック"/>
            </a:rPr>
            <a:t>年間で</a:t>
          </a:r>
          <a:r>
            <a:rPr kumimoji="1" lang="en-US" altLang="ja-JP" sz="1300">
              <a:latin typeface="ＭＳ Ｐゴシック"/>
            </a:rPr>
            <a:t>60</a:t>
          </a:r>
          <a:r>
            <a:rPr kumimoji="1" lang="ja-JP" altLang="en-US" sz="1300">
              <a:latin typeface="ＭＳ Ｐゴシック"/>
            </a:rPr>
            <a:t>人削減を目標に掲げて取り組んできた。この間、保育所の民営化等の民間開放の推進により、定員適正化計画に掲げる毎年度の計画値を上回る実績を上げてきた。しかし、市の面積が広大で、総合支所の配置を行っていることから、類似団体と比較して平均を上回っている。平成</a:t>
          </a:r>
          <a:r>
            <a:rPr kumimoji="1" lang="en-US" altLang="ja-JP" sz="1300">
              <a:latin typeface="ＭＳ Ｐゴシック"/>
            </a:rPr>
            <a:t>28</a:t>
          </a:r>
          <a:r>
            <a:rPr kumimoji="1" lang="ja-JP" altLang="en-US" sz="1300">
              <a:latin typeface="ＭＳ Ｐゴシック"/>
            </a:rPr>
            <a:t>年８月に策定した定員管理計画を基に、組織機構の見直しと併せて、今後も適正な職員数となるよう取り組む。</a:t>
          </a: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30480</xdr:rowOff>
    </xdr:from>
    <xdr:to>
      <xdr:col>24</xdr:col>
      <xdr:colOff>558800</xdr:colOff>
      <xdr:row>66</xdr:row>
      <xdr:rowOff>125640</xdr:rowOff>
    </xdr:to>
    <xdr:cxnSp macro="">
      <xdr:nvCxnSpPr>
        <xdr:cNvPr id="316" name="直線コネクタ 315"/>
        <xdr:cNvCxnSpPr/>
      </xdr:nvCxnSpPr>
      <xdr:spPr>
        <a:xfrm flipV="1">
          <a:off x="17018000" y="9974580"/>
          <a:ext cx="0" cy="1466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97717</xdr:rowOff>
    </xdr:from>
    <xdr:ext cx="762000" cy="259045"/>
    <xdr:sp macro="" textlink="">
      <xdr:nvSpPr>
        <xdr:cNvPr id="317" name="定員管理の状況最小値テキスト"/>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14.75</a:t>
          </a:r>
          <a:endParaRPr kumimoji="1" lang="ja-JP" altLang="en-US" sz="1000" b="1">
            <a:latin typeface="ＭＳ Ｐゴシック"/>
          </a:endParaRPr>
        </a:p>
      </xdr:txBody>
    </xdr:sp>
    <xdr:clientData/>
  </xdr:oneCellAnchor>
  <xdr:twoCellAnchor>
    <xdr:from>
      <xdr:col>24</xdr:col>
      <xdr:colOff>469900</xdr:colOff>
      <xdr:row>66</xdr:row>
      <xdr:rowOff>125640</xdr:rowOff>
    </xdr:from>
    <xdr:to>
      <xdr:col>24</xdr:col>
      <xdr:colOff>647700</xdr:colOff>
      <xdr:row>66</xdr:row>
      <xdr:rowOff>125640</xdr:rowOff>
    </xdr:to>
    <xdr:cxnSp macro="">
      <xdr:nvCxnSpPr>
        <xdr:cNvPr id="318" name="直線コネクタ 317"/>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116857</xdr:rowOff>
    </xdr:from>
    <xdr:ext cx="762000" cy="259045"/>
    <xdr:sp macro="" textlink="">
      <xdr:nvSpPr>
        <xdr:cNvPr id="319" name="定員管理の状況最大値テキスト"/>
        <xdr:cNvSpPr txBox="1"/>
      </xdr:nvSpPr>
      <xdr:spPr>
        <a:xfrm>
          <a:off x="17106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6.24</a:t>
          </a:r>
          <a:endParaRPr kumimoji="1" lang="ja-JP" altLang="en-US" sz="1000" b="1">
            <a:latin typeface="ＭＳ Ｐゴシック"/>
          </a:endParaRPr>
        </a:p>
      </xdr:txBody>
    </xdr:sp>
    <xdr:clientData/>
  </xdr:oneCellAnchor>
  <xdr:twoCellAnchor>
    <xdr:from>
      <xdr:col>24</xdr:col>
      <xdr:colOff>469900</xdr:colOff>
      <xdr:row>58</xdr:row>
      <xdr:rowOff>30480</xdr:rowOff>
    </xdr:from>
    <xdr:to>
      <xdr:col>24</xdr:col>
      <xdr:colOff>647700</xdr:colOff>
      <xdr:row>58</xdr:row>
      <xdr:rowOff>30480</xdr:rowOff>
    </xdr:to>
    <xdr:cxnSp macro="">
      <xdr:nvCxnSpPr>
        <xdr:cNvPr id="320" name="直線コネクタ 319"/>
        <xdr:cNvCxnSpPr/>
      </xdr:nvCxnSpPr>
      <xdr:spPr>
        <a:xfrm>
          <a:off x="16929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70303</xdr:rowOff>
    </xdr:from>
    <xdr:to>
      <xdr:col>24</xdr:col>
      <xdr:colOff>558800</xdr:colOff>
      <xdr:row>62</xdr:row>
      <xdr:rowOff>115116</xdr:rowOff>
    </xdr:to>
    <xdr:cxnSp macro="">
      <xdr:nvCxnSpPr>
        <xdr:cNvPr id="321" name="直線コネクタ 320"/>
        <xdr:cNvCxnSpPr/>
      </xdr:nvCxnSpPr>
      <xdr:spPr>
        <a:xfrm>
          <a:off x="16179800" y="10700203"/>
          <a:ext cx="8382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10993</xdr:rowOff>
    </xdr:from>
    <xdr:ext cx="762000" cy="259045"/>
    <xdr:sp macro="" textlink="">
      <xdr:nvSpPr>
        <xdr:cNvPr id="322" name="定員管理の状況平均値テキスト"/>
        <xdr:cNvSpPr txBox="1"/>
      </xdr:nvSpPr>
      <xdr:spPr>
        <a:xfrm>
          <a:off x="17106900" y="102979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9.31</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165916</xdr:rowOff>
    </xdr:from>
    <xdr:to>
      <xdr:col>24</xdr:col>
      <xdr:colOff>609600</xdr:colOff>
      <xdr:row>61</xdr:row>
      <xdr:rowOff>96066</xdr:rowOff>
    </xdr:to>
    <xdr:sp macro="" textlink="">
      <xdr:nvSpPr>
        <xdr:cNvPr id="323" name="フローチャート : 判断 322"/>
        <xdr:cNvSpPr/>
      </xdr:nvSpPr>
      <xdr:spPr>
        <a:xfrm>
          <a:off x="169672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34109</xdr:rowOff>
    </xdr:from>
    <xdr:to>
      <xdr:col>23</xdr:col>
      <xdr:colOff>406400</xdr:colOff>
      <xdr:row>62</xdr:row>
      <xdr:rowOff>70303</xdr:rowOff>
    </xdr:to>
    <xdr:cxnSp macro="">
      <xdr:nvCxnSpPr>
        <xdr:cNvPr id="324" name="直線コネクタ 323"/>
        <xdr:cNvCxnSpPr/>
      </xdr:nvCxnSpPr>
      <xdr:spPr>
        <a:xfrm>
          <a:off x="15290800" y="10664009"/>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134892</xdr:rowOff>
    </xdr:from>
    <xdr:to>
      <xdr:col>23</xdr:col>
      <xdr:colOff>457200</xdr:colOff>
      <xdr:row>61</xdr:row>
      <xdr:rowOff>65042</xdr:rowOff>
    </xdr:to>
    <xdr:sp macro="" textlink="">
      <xdr:nvSpPr>
        <xdr:cNvPr id="325" name="フローチャート : 判断 324"/>
        <xdr:cNvSpPr/>
      </xdr:nvSpPr>
      <xdr:spPr>
        <a:xfrm>
          <a:off x="16129000" y="104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75219</xdr:rowOff>
    </xdr:from>
    <xdr:ext cx="736600" cy="259045"/>
    <xdr:sp macro="" textlink="">
      <xdr:nvSpPr>
        <xdr:cNvPr id="326" name="テキスト ボックス 325"/>
        <xdr:cNvSpPr txBox="1"/>
      </xdr:nvSpPr>
      <xdr:spPr>
        <a:xfrm>
          <a:off x="15798800" y="10190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34109</xdr:rowOff>
    </xdr:from>
    <xdr:to>
      <xdr:col>22</xdr:col>
      <xdr:colOff>203200</xdr:colOff>
      <xdr:row>62</xdr:row>
      <xdr:rowOff>59962</xdr:rowOff>
    </xdr:to>
    <xdr:cxnSp macro="">
      <xdr:nvCxnSpPr>
        <xdr:cNvPr id="327" name="直線コネクタ 326"/>
        <xdr:cNvCxnSpPr/>
      </xdr:nvCxnSpPr>
      <xdr:spPr>
        <a:xfrm flipV="1">
          <a:off x="14401800" y="10664009"/>
          <a:ext cx="889000" cy="2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122827</xdr:rowOff>
    </xdr:from>
    <xdr:to>
      <xdr:col>22</xdr:col>
      <xdr:colOff>254000</xdr:colOff>
      <xdr:row>61</xdr:row>
      <xdr:rowOff>52977</xdr:rowOff>
    </xdr:to>
    <xdr:sp macro="" textlink="">
      <xdr:nvSpPr>
        <xdr:cNvPr id="328" name="フローチャート : 判断 327"/>
        <xdr:cNvSpPr/>
      </xdr:nvSpPr>
      <xdr:spPr>
        <a:xfrm>
          <a:off x="15240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63154</xdr:rowOff>
    </xdr:from>
    <xdr:ext cx="762000" cy="259045"/>
    <xdr:sp macro="" textlink="">
      <xdr:nvSpPr>
        <xdr:cNvPr id="329" name="テキスト ボックス 328"/>
        <xdr:cNvSpPr txBox="1"/>
      </xdr:nvSpPr>
      <xdr:spPr>
        <a:xfrm>
          <a:off x="14909800" y="1017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59962</xdr:rowOff>
    </xdr:from>
    <xdr:to>
      <xdr:col>21</xdr:col>
      <xdr:colOff>0</xdr:colOff>
      <xdr:row>62</xdr:row>
      <xdr:rowOff>113393</xdr:rowOff>
    </xdr:to>
    <xdr:cxnSp macro="">
      <xdr:nvCxnSpPr>
        <xdr:cNvPr id="330" name="直線コネクタ 329"/>
        <xdr:cNvCxnSpPr/>
      </xdr:nvCxnSpPr>
      <xdr:spPr>
        <a:xfrm flipV="1">
          <a:off x="13512800" y="10689862"/>
          <a:ext cx="889000" cy="5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134892</xdr:rowOff>
    </xdr:from>
    <xdr:to>
      <xdr:col>21</xdr:col>
      <xdr:colOff>50800</xdr:colOff>
      <xdr:row>61</xdr:row>
      <xdr:rowOff>65042</xdr:rowOff>
    </xdr:to>
    <xdr:sp macro="" textlink="">
      <xdr:nvSpPr>
        <xdr:cNvPr id="331" name="フローチャート : 判断 330"/>
        <xdr:cNvSpPr/>
      </xdr:nvSpPr>
      <xdr:spPr>
        <a:xfrm>
          <a:off x="14351000" y="104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75219</xdr:rowOff>
    </xdr:from>
    <xdr:ext cx="762000" cy="259045"/>
    <xdr:sp macro="" textlink="">
      <xdr:nvSpPr>
        <xdr:cNvPr id="332" name="テキスト ボックス 331"/>
        <xdr:cNvSpPr txBox="1"/>
      </xdr:nvSpPr>
      <xdr:spPr>
        <a:xfrm>
          <a:off x="14020800" y="1019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159022</xdr:rowOff>
    </xdr:from>
    <xdr:to>
      <xdr:col>19</xdr:col>
      <xdr:colOff>533400</xdr:colOff>
      <xdr:row>61</xdr:row>
      <xdr:rowOff>89172</xdr:rowOff>
    </xdr:to>
    <xdr:sp macro="" textlink="">
      <xdr:nvSpPr>
        <xdr:cNvPr id="333" name="フローチャート : 判断 332"/>
        <xdr:cNvSpPr/>
      </xdr:nvSpPr>
      <xdr:spPr>
        <a:xfrm>
          <a:off x="13462000" y="1044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99349</xdr:rowOff>
    </xdr:from>
    <xdr:ext cx="762000" cy="259045"/>
    <xdr:sp macro="" textlink="">
      <xdr:nvSpPr>
        <xdr:cNvPr id="334" name="テキスト ボックス 333"/>
        <xdr:cNvSpPr txBox="1"/>
      </xdr:nvSpPr>
      <xdr:spPr>
        <a:xfrm>
          <a:off x="13131800" y="10214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62</xdr:row>
      <xdr:rowOff>64316</xdr:rowOff>
    </xdr:from>
    <xdr:to>
      <xdr:col>24</xdr:col>
      <xdr:colOff>609600</xdr:colOff>
      <xdr:row>62</xdr:row>
      <xdr:rowOff>165916</xdr:rowOff>
    </xdr:to>
    <xdr:sp macro="" textlink="">
      <xdr:nvSpPr>
        <xdr:cNvPr id="340" name="円/楕円 339"/>
        <xdr:cNvSpPr/>
      </xdr:nvSpPr>
      <xdr:spPr>
        <a:xfrm>
          <a:off x="16967200" y="1069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36393</xdr:rowOff>
    </xdr:from>
    <xdr:ext cx="762000" cy="259045"/>
    <xdr:sp macro="" textlink="">
      <xdr:nvSpPr>
        <xdr:cNvPr id="341" name="定員管理の状況該当値テキスト"/>
        <xdr:cNvSpPr txBox="1"/>
      </xdr:nvSpPr>
      <xdr:spPr>
        <a:xfrm>
          <a:off x="17106900" y="1066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10.71</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19503</xdr:rowOff>
    </xdr:from>
    <xdr:to>
      <xdr:col>23</xdr:col>
      <xdr:colOff>457200</xdr:colOff>
      <xdr:row>62</xdr:row>
      <xdr:rowOff>121103</xdr:rowOff>
    </xdr:to>
    <xdr:sp macro="" textlink="">
      <xdr:nvSpPr>
        <xdr:cNvPr id="342" name="円/楕円 341"/>
        <xdr:cNvSpPr/>
      </xdr:nvSpPr>
      <xdr:spPr>
        <a:xfrm>
          <a:off x="16129000" y="1064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105880</xdr:rowOff>
    </xdr:from>
    <xdr:ext cx="736600" cy="259045"/>
    <xdr:sp macro="" textlink="">
      <xdr:nvSpPr>
        <xdr:cNvPr id="343" name="テキスト ボックス 342"/>
        <xdr:cNvSpPr txBox="1"/>
      </xdr:nvSpPr>
      <xdr:spPr>
        <a:xfrm>
          <a:off x="15798800" y="10735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10.45</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154759</xdr:rowOff>
    </xdr:from>
    <xdr:to>
      <xdr:col>22</xdr:col>
      <xdr:colOff>254000</xdr:colOff>
      <xdr:row>62</xdr:row>
      <xdr:rowOff>84909</xdr:rowOff>
    </xdr:to>
    <xdr:sp macro="" textlink="">
      <xdr:nvSpPr>
        <xdr:cNvPr id="344" name="円/楕円 343"/>
        <xdr:cNvSpPr/>
      </xdr:nvSpPr>
      <xdr:spPr>
        <a:xfrm>
          <a:off x="15240000" y="1061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69686</xdr:rowOff>
    </xdr:from>
    <xdr:ext cx="762000" cy="259045"/>
    <xdr:sp macro="" textlink="">
      <xdr:nvSpPr>
        <xdr:cNvPr id="345" name="テキスト ボックス 344"/>
        <xdr:cNvSpPr txBox="1"/>
      </xdr:nvSpPr>
      <xdr:spPr>
        <a:xfrm>
          <a:off x="14909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10.24</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9162</xdr:rowOff>
    </xdr:from>
    <xdr:to>
      <xdr:col>21</xdr:col>
      <xdr:colOff>50800</xdr:colOff>
      <xdr:row>62</xdr:row>
      <xdr:rowOff>110762</xdr:rowOff>
    </xdr:to>
    <xdr:sp macro="" textlink="">
      <xdr:nvSpPr>
        <xdr:cNvPr id="346" name="円/楕円 345"/>
        <xdr:cNvSpPr/>
      </xdr:nvSpPr>
      <xdr:spPr>
        <a:xfrm>
          <a:off x="14351000" y="1063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95539</xdr:rowOff>
    </xdr:from>
    <xdr:ext cx="762000" cy="259045"/>
    <xdr:sp macro="" textlink="">
      <xdr:nvSpPr>
        <xdr:cNvPr id="347" name="テキスト ボックス 346"/>
        <xdr:cNvSpPr txBox="1"/>
      </xdr:nvSpPr>
      <xdr:spPr>
        <a:xfrm>
          <a:off x="14020800" y="10725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10.39</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62593</xdr:rowOff>
    </xdr:from>
    <xdr:to>
      <xdr:col>19</xdr:col>
      <xdr:colOff>533400</xdr:colOff>
      <xdr:row>62</xdr:row>
      <xdr:rowOff>164193</xdr:rowOff>
    </xdr:to>
    <xdr:sp macro="" textlink="">
      <xdr:nvSpPr>
        <xdr:cNvPr id="348" name="円/楕円 347"/>
        <xdr:cNvSpPr/>
      </xdr:nvSpPr>
      <xdr:spPr>
        <a:xfrm>
          <a:off x="13462000" y="1069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148970</xdr:rowOff>
    </xdr:from>
    <xdr:ext cx="762000" cy="259045"/>
    <xdr:sp macro="" textlink="">
      <xdr:nvSpPr>
        <xdr:cNvPr id="349" name="テキスト ボックス 348"/>
        <xdr:cNvSpPr txBox="1"/>
      </xdr:nvSpPr>
      <xdr:spPr>
        <a:xfrm>
          <a:off x="13131800" y="1077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過去からの起債抑制策により昨年度より</a:t>
          </a:r>
          <a:r>
            <a:rPr kumimoji="1" lang="en-US" altLang="ja-JP" sz="1300">
              <a:latin typeface="ＭＳ Ｐゴシック"/>
            </a:rPr>
            <a:t>0.4</a:t>
          </a:r>
          <a:r>
            <a:rPr kumimoji="1" lang="ja-JP" altLang="en-US" sz="1300">
              <a:latin typeface="ＭＳ Ｐゴシック"/>
            </a:rPr>
            <a:t>ポイント低下したものの、類似団体平均を上回るに至った。未だ全国平均よりは高い状況であるので、交付税算入率の高い起債を厳選しながら、当該比率を注視し発行額を見極めるとともに、公債費負担の軽減に向けた取り組みを継続し、健全な財政運営に努める。</a:t>
          </a: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7" name="テキスト ボックス 376"/>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31448</xdr:rowOff>
    </xdr:from>
    <xdr:to>
      <xdr:col>24</xdr:col>
      <xdr:colOff>558800</xdr:colOff>
      <xdr:row>45</xdr:row>
      <xdr:rowOff>131535</xdr:rowOff>
    </xdr:to>
    <xdr:cxnSp macro="">
      <xdr:nvCxnSpPr>
        <xdr:cNvPr id="380" name="直線コネクタ 379"/>
        <xdr:cNvCxnSpPr/>
      </xdr:nvCxnSpPr>
      <xdr:spPr>
        <a:xfrm flipV="1">
          <a:off x="17018000" y="6203648"/>
          <a:ext cx="0" cy="16431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103612</xdr:rowOff>
    </xdr:from>
    <xdr:ext cx="762000" cy="259045"/>
    <xdr:sp macro="" textlink="">
      <xdr:nvSpPr>
        <xdr:cNvPr id="381" name="公債費負担の状況最小値テキスト"/>
        <xdr:cNvSpPr txBox="1"/>
      </xdr:nvSpPr>
      <xdr:spPr>
        <a:xfrm>
          <a:off x="17106900" y="78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24</xdr:col>
      <xdr:colOff>469900</xdr:colOff>
      <xdr:row>45</xdr:row>
      <xdr:rowOff>131535</xdr:rowOff>
    </xdr:from>
    <xdr:to>
      <xdr:col>24</xdr:col>
      <xdr:colOff>647700</xdr:colOff>
      <xdr:row>45</xdr:row>
      <xdr:rowOff>131535</xdr:rowOff>
    </xdr:to>
    <xdr:cxnSp macro="">
      <xdr:nvCxnSpPr>
        <xdr:cNvPr id="382" name="直線コネクタ 381"/>
        <xdr:cNvCxnSpPr/>
      </xdr:nvCxnSpPr>
      <xdr:spPr>
        <a:xfrm>
          <a:off x="16929100" y="784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117825</xdr:rowOff>
    </xdr:from>
    <xdr:ext cx="762000" cy="259045"/>
    <xdr:sp macro="" textlink="">
      <xdr:nvSpPr>
        <xdr:cNvPr id="383"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31448</xdr:rowOff>
    </xdr:from>
    <xdr:to>
      <xdr:col>24</xdr:col>
      <xdr:colOff>647700</xdr:colOff>
      <xdr:row>36</xdr:row>
      <xdr:rowOff>31448</xdr:rowOff>
    </xdr:to>
    <xdr:cxnSp macro="">
      <xdr:nvCxnSpPr>
        <xdr:cNvPr id="384" name="直線コネクタ 383"/>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59872</xdr:rowOff>
    </xdr:from>
    <xdr:to>
      <xdr:col>24</xdr:col>
      <xdr:colOff>558800</xdr:colOff>
      <xdr:row>42</xdr:row>
      <xdr:rowOff>105833</xdr:rowOff>
    </xdr:to>
    <xdr:cxnSp macro="">
      <xdr:nvCxnSpPr>
        <xdr:cNvPr id="385" name="直線コネクタ 384"/>
        <xdr:cNvCxnSpPr/>
      </xdr:nvCxnSpPr>
      <xdr:spPr>
        <a:xfrm flipV="1">
          <a:off x="16179800" y="7260772"/>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151086</xdr:rowOff>
    </xdr:from>
    <xdr:ext cx="762000" cy="259045"/>
    <xdr:sp macro="" textlink="">
      <xdr:nvSpPr>
        <xdr:cNvPr id="386" name="公債費負担の状況平均値テキスト"/>
        <xdr:cNvSpPr txBox="1"/>
      </xdr:nvSpPr>
      <xdr:spPr>
        <a:xfrm>
          <a:off x="17106900" y="7009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134559</xdr:rowOff>
    </xdr:from>
    <xdr:to>
      <xdr:col>24</xdr:col>
      <xdr:colOff>609600</xdr:colOff>
      <xdr:row>42</xdr:row>
      <xdr:rowOff>64709</xdr:rowOff>
    </xdr:to>
    <xdr:sp macro="" textlink="">
      <xdr:nvSpPr>
        <xdr:cNvPr id="387" name="フローチャート : 判断 386"/>
        <xdr:cNvSpPr/>
      </xdr:nvSpPr>
      <xdr:spPr>
        <a:xfrm>
          <a:off x="169672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105833</xdr:rowOff>
    </xdr:from>
    <xdr:to>
      <xdr:col>23</xdr:col>
      <xdr:colOff>406400</xdr:colOff>
      <xdr:row>43</xdr:row>
      <xdr:rowOff>72269</xdr:rowOff>
    </xdr:to>
    <xdr:cxnSp macro="">
      <xdr:nvCxnSpPr>
        <xdr:cNvPr id="388" name="直線コネクタ 387"/>
        <xdr:cNvCxnSpPr/>
      </xdr:nvCxnSpPr>
      <xdr:spPr>
        <a:xfrm flipV="1">
          <a:off x="15290800" y="7306733"/>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42</xdr:row>
      <xdr:rowOff>66524</xdr:rowOff>
    </xdr:from>
    <xdr:to>
      <xdr:col>23</xdr:col>
      <xdr:colOff>457200</xdr:colOff>
      <xdr:row>42</xdr:row>
      <xdr:rowOff>168124</xdr:rowOff>
    </xdr:to>
    <xdr:sp macro="" textlink="">
      <xdr:nvSpPr>
        <xdr:cNvPr id="389" name="フローチャート : 判断 388"/>
        <xdr:cNvSpPr/>
      </xdr:nvSpPr>
      <xdr:spPr>
        <a:xfrm>
          <a:off x="16129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152901</xdr:rowOff>
    </xdr:from>
    <xdr:ext cx="736600" cy="259045"/>
    <xdr:sp macro="" textlink="">
      <xdr:nvSpPr>
        <xdr:cNvPr id="390" name="テキスト ボックス 389"/>
        <xdr:cNvSpPr txBox="1"/>
      </xdr:nvSpPr>
      <xdr:spPr>
        <a:xfrm>
          <a:off x="15798800" y="7353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72269</xdr:rowOff>
    </xdr:from>
    <xdr:to>
      <xdr:col>22</xdr:col>
      <xdr:colOff>203200</xdr:colOff>
      <xdr:row>43</xdr:row>
      <xdr:rowOff>152702</xdr:rowOff>
    </xdr:to>
    <xdr:cxnSp macro="">
      <xdr:nvCxnSpPr>
        <xdr:cNvPr id="391" name="直線コネクタ 390"/>
        <xdr:cNvCxnSpPr/>
      </xdr:nvCxnSpPr>
      <xdr:spPr>
        <a:xfrm flipV="1">
          <a:off x="14401800" y="744461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43</xdr:row>
      <xdr:rowOff>21469</xdr:rowOff>
    </xdr:from>
    <xdr:to>
      <xdr:col>22</xdr:col>
      <xdr:colOff>254000</xdr:colOff>
      <xdr:row>43</xdr:row>
      <xdr:rowOff>123069</xdr:rowOff>
    </xdr:to>
    <xdr:sp macro="" textlink="">
      <xdr:nvSpPr>
        <xdr:cNvPr id="392" name="フローチャート : 判断 391"/>
        <xdr:cNvSpPr/>
      </xdr:nvSpPr>
      <xdr:spPr>
        <a:xfrm>
          <a:off x="15240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133246</xdr:rowOff>
    </xdr:from>
    <xdr:ext cx="762000" cy="259045"/>
    <xdr:sp macro="" textlink="">
      <xdr:nvSpPr>
        <xdr:cNvPr id="393" name="テキスト ボックス 392"/>
        <xdr:cNvSpPr txBox="1"/>
      </xdr:nvSpPr>
      <xdr:spPr>
        <a:xfrm>
          <a:off x="14909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152702</xdr:rowOff>
    </xdr:from>
    <xdr:to>
      <xdr:col>21</xdr:col>
      <xdr:colOff>0</xdr:colOff>
      <xdr:row>44</xdr:row>
      <xdr:rowOff>73176</xdr:rowOff>
    </xdr:to>
    <xdr:cxnSp macro="">
      <xdr:nvCxnSpPr>
        <xdr:cNvPr id="394" name="直線コネクタ 393"/>
        <xdr:cNvCxnSpPr/>
      </xdr:nvCxnSpPr>
      <xdr:spPr>
        <a:xfrm flipV="1">
          <a:off x="13512800" y="7525052"/>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43</xdr:row>
      <xdr:rowOff>124883</xdr:rowOff>
    </xdr:from>
    <xdr:to>
      <xdr:col>21</xdr:col>
      <xdr:colOff>50800</xdr:colOff>
      <xdr:row>44</xdr:row>
      <xdr:rowOff>55033</xdr:rowOff>
    </xdr:to>
    <xdr:sp macro="" textlink="">
      <xdr:nvSpPr>
        <xdr:cNvPr id="395" name="フローチャート : 判断 394"/>
        <xdr:cNvSpPr/>
      </xdr:nvSpPr>
      <xdr:spPr>
        <a:xfrm>
          <a:off x="14351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39810</xdr:rowOff>
    </xdr:from>
    <xdr:ext cx="762000" cy="259045"/>
    <xdr:sp macro="" textlink="">
      <xdr:nvSpPr>
        <xdr:cNvPr id="396" name="テキスト ボックス 395"/>
        <xdr:cNvSpPr txBox="1"/>
      </xdr:nvSpPr>
      <xdr:spPr>
        <a:xfrm>
          <a:off x="14020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19</xdr:col>
      <xdr:colOff>431800</xdr:colOff>
      <xdr:row>44</xdr:row>
      <xdr:rowOff>79828</xdr:rowOff>
    </xdr:from>
    <xdr:to>
      <xdr:col>19</xdr:col>
      <xdr:colOff>533400</xdr:colOff>
      <xdr:row>45</xdr:row>
      <xdr:rowOff>9978</xdr:rowOff>
    </xdr:to>
    <xdr:sp macro="" textlink="">
      <xdr:nvSpPr>
        <xdr:cNvPr id="397" name="フローチャート : 判断 396"/>
        <xdr:cNvSpPr/>
      </xdr:nvSpPr>
      <xdr:spPr>
        <a:xfrm>
          <a:off x="13462000" y="762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166205</xdr:rowOff>
    </xdr:from>
    <xdr:ext cx="762000" cy="259045"/>
    <xdr:sp macro="" textlink="">
      <xdr:nvSpPr>
        <xdr:cNvPr id="398" name="テキスト ボックス 397"/>
        <xdr:cNvSpPr txBox="1"/>
      </xdr:nvSpPr>
      <xdr:spPr>
        <a:xfrm>
          <a:off x="13131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42</xdr:row>
      <xdr:rowOff>9072</xdr:rowOff>
    </xdr:from>
    <xdr:to>
      <xdr:col>24</xdr:col>
      <xdr:colOff>609600</xdr:colOff>
      <xdr:row>42</xdr:row>
      <xdr:rowOff>110672</xdr:rowOff>
    </xdr:to>
    <xdr:sp macro="" textlink="">
      <xdr:nvSpPr>
        <xdr:cNvPr id="404" name="円/楕円 403"/>
        <xdr:cNvSpPr/>
      </xdr:nvSpPr>
      <xdr:spPr>
        <a:xfrm>
          <a:off x="16967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152599</xdr:rowOff>
    </xdr:from>
    <xdr:ext cx="762000" cy="259045"/>
    <xdr:sp macro="" textlink="">
      <xdr:nvSpPr>
        <xdr:cNvPr id="405" name="公債費負担の状況該当値テキスト"/>
        <xdr:cNvSpPr txBox="1"/>
      </xdr:nvSpPr>
      <xdr:spPr>
        <a:xfrm>
          <a:off x="17106900" y="718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55033</xdr:rowOff>
    </xdr:from>
    <xdr:to>
      <xdr:col>23</xdr:col>
      <xdr:colOff>457200</xdr:colOff>
      <xdr:row>42</xdr:row>
      <xdr:rowOff>156633</xdr:rowOff>
    </xdr:to>
    <xdr:sp macro="" textlink="">
      <xdr:nvSpPr>
        <xdr:cNvPr id="406" name="円/楕円 405"/>
        <xdr:cNvSpPr/>
      </xdr:nvSpPr>
      <xdr:spPr>
        <a:xfrm>
          <a:off x="16129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166810</xdr:rowOff>
    </xdr:from>
    <xdr:ext cx="736600" cy="259045"/>
    <xdr:sp macro="" textlink="">
      <xdr:nvSpPr>
        <xdr:cNvPr id="407" name="テキスト ボックス 406"/>
        <xdr:cNvSpPr txBox="1"/>
      </xdr:nvSpPr>
      <xdr:spPr>
        <a:xfrm>
          <a:off x="15798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21469</xdr:rowOff>
    </xdr:from>
    <xdr:to>
      <xdr:col>22</xdr:col>
      <xdr:colOff>254000</xdr:colOff>
      <xdr:row>43</xdr:row>
      <xdr:rowOff>123069</xdr:rowOff>
    </xdr:to>
    <xdr:sp macro="" textlink="">
      <xdr:nvSpPr>
        <xdr:cNvPr id="408" name="円/楕円 407"/>
        <xdr:cNvSpPr/>
      </xdr:nvSpPr>
      <xdr:spPr>
        <a:xfrm>
          <a:off x="15240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107846</xdr:rowOff>
    </xdr:from>
    <xdr:ext cx="762000" cy="259045"/>
    <xdr:sp macro="" textlink="">
      <xdr:nvSpPr>
        <xdr:cNvPr id="409" name="テキスト ボックス 408"/>
        <xdr:cNvSpPr txBox="1"/>
      </xdr:nvSpPr>
      <xdr:spPr>
        <a:xfrm>
          <a:off x="14909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101902</xdr:rowOff>
    </xdr:from>
    <xdr:to>
      <xdr:col>21</xdr:col>
      <xdr:colOff>50800</xdr:colOff>
      <xdr:row>44</xdr:row>
      <xdr:rowOff>32052</xdr:rowOff>
    </xdr:to>
    <xdr:sp macro="" textlink="">
      <xdr:nvSpPr>
        <xdr:cNvPr id="410" name="円/楕円 409"/>
        <xdr:cNvSpPr/>
      </xdr:nvSpPr>
      <xdr:spPr>
        <a:xfrm>
          <a:off x="14351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42229</xdr:rowOff>
    </xdr:from>
    <xdr:ext cx="762000" cy="259045"/>
    <xdr:sp macro="" textlink="">
      <xdr:nvSpPr>
        <xdr:cNvPr id="411" name="テキスト ボックス 410"/>
        <xdr:cNvSpPr txBox="1"/>
      </xdr:nvSpPr>
      <xdr:spPr>
        <a:xfrm>
          <a:off x="14020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22376</xdr:rowOff>
    </xdr:from>
    <xdr:to>
      <xdr:col>19</xdr:col>
      <xdr:colOff>533400</xdr:colOff>
      <xdr:row>44</xdr:row>
      <xdr:rowOff>123976</xdr:rowOff>
    </xdr:to>
    <xdr:sp macro="" textlink="">
      <xdr:nvSpPr>
        <xdr:cNvPr id="412" name="円/楕円 411"/>
        <xdr:cNvSpPr/>
      </xdr:nvSpPr>
      <xdr:spPr>
        <a:xfrm>
          <a:off x="13462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134153</xdr:rowOff>
    </xdr:from>
    <xdr:ext cx="762000" cy="259045"/>
    <xdr:sp macro="" textlink="">
      <xdr:nvSpPr>
        <xdr:cNvPr id="413" name="テキスト ボックス 412"/>
        <xdr:cNvSpPr txBox="1"/>
      </xdr:nvSpPr>
      <xdr:spPr>
        <a:xfrm>
          <a:off x="13131800" y="733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a:t>
          </a:r>
          <a:r>
            <a:rPr kumimoji="1" lang="en-US" altLang="ja-JP" sz="1300">
              <a:latin typeface="ＭＳ Ｐゴシック"/>
            </a:rPr>
            <a:t>32.8</a:t>
          </a:r>
          <a:r>
            <a:rPr kumimoji="1" lang="ja-JP" altLang="en-US" sz="1300">
              <a:latin typeface="ＭＳ Ｐゴシック"/>
            </a:rPr>
            <a:t>ポイント下回っている。主な要因としては平成</a:t>
          </a:r>
          <a:r>
            <a:rPr kumimoji="1" lang="en-US" altLang="ja-JP" sz="1300">
              <a:latin typeface="ＭＳ Ｐゴシック"/>
            </a:rPr>
            <a:t>19</a:t>
          </a:r>
          <a:r>
            <a:rPr kumimoji="1" lang="ja-JP" altLang="en-US" sz="1300">
              <a:latin typeface="ＭＳ Ｐゴシック"/>
            </a:rPr>
            <a:t>年度から実施した補償金免除繰上償還やプライマリーバランスの黒字維持による地方債現在高の減、普通交付税の増額に伴う標準財政規模の増及び財政調整基金や減債基金の積み立てによる充当可能基金の増額等が挙げられる。今後も公債費等義務的経費の削減を中心とし、財政の健全化に努める。</a:t>
          </a:r>
        </a:p>
      </xdr:txBody>
    </xdr:sp>
    <xdr:clientData/>
  </xdr:twoCellAnchor>
  <xdr:oneCellAnchor>
    <xdr:from>
      <xdr:col>18</xdr:col>
      <xdr:colOff>444500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94149</xdr:rowOff>
    </xdr:to>
    <xdr:cxnSp macro="">
      <xdr:nvCxnSpPr>
        <xdr:cNvPr id="442" name="直線コネクタ 441"/>
        <xdr:cNvCxnSpPr/>
      </xdr:nvCxnSpPr>
      <xdr:spPr>
        <a:xfrm flipV="1">
          <a:off x="17018000" y="2370667"/>
          <a:ext cx="0" cy="13239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66226</xdr:rowOff>
    </xdr:from>
    <xdr:ext cx="762000" cy="259045"/>
    <xdr:sp macro="" textlink="">
      <xdr:nvSpPr>
        <xdr:cNvPr id="443" name="将来負担の状況最小値テキスト"/>
        <xdr:cNvSpPr txBox="1"/>
      </xdr:nvSpPr>
      <xdr:spPr>
        <a:xfrm>
          <a:off x="17106900" y="3666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164.6</a:t>
          </a:r>
          <a:endParaRPr kumimoji="1" lang="ja-JP" altLang="en-US" sz="1000" b="1">
            <a:latin typeface="ＭＳ Ｐゴシック"/>
          </a:endParaRPr>
        </a:p>
      </xdr:txBody>
    </xdr:sp>
    <xdr:clientData/>
  </xdr:oneCellAnchor>
  <xdr:twoCellAnchor>
    <xdr:from>
      <xdr:col>24</xdr:col>
      <xdr:colOff>469900</xdr:colOff>
      <xdr:row>21</xdr:row>
      <xdr:rowOff>94149</xdr:rowOff>
    </xdr:from>
    <xdr:to>
      <xdr:col>24</xdr:col>
      <xdr:colOff>647700</xdr:colOff>
      <xdr:row>21</xdr:row>
      <xdr:rowOff>94149</xdr:rowOff>
    </xdr:to>
    <xdr:cxnSp macro="">
      <xdr:nvCxnSpPr>
        <xdr:cNvPr id="444" name="直線コネクタ 443"/>
        <xdr:cNvCxnSpPr/>
      </xdr:nvCxnSpPr>
      <xdr:spPr>
        <a:xfrm>
          <a:off x="16929100" y="369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203200</xdr:colOff>
      <xdr:row>14</xdr:row>
      <xdr:rowOff>28279</xdr:rowOff>
    </xdr:from>
    <xdr:to>
      <xdr:col>23</xdr:col>
      <xdr:colOff>406400</xdr:colOff>
      <xdr:row>14</xdr:row>
      <xdr:rowOff>49191</xdr:rowOff>
    </xdr:to>
    <xdr:cxnSp macro="">
      <xdr:nvCxnSpPr>
        <xdr:cNvPr id="447" name="直線コネクタ 446"/>
        <xdr:cNvCxnSpPr/>
      </xdr:nvCxnSpPr>
      <xdr:spPr>
        <a:xfrm flipV="1">
          <a:off x="15290800" y="2428579"/>
          <a:ext cx="889000" cy="2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155465</xdr:rowOff>
    </xdr:from>
    <xdr:ext cx="762000" cy="259045"/>
    <xdr:sp macro="" textlink="">
      <xdr:nvSpPr>
        <xdr:cNvPr id="448" name="将来負担の状況平均値テキスト"/>
        <xdr:cNvSpPr txBox="1"/>
      </xdr:nvSpPr>
      <xdr:spPr>
        <a:xfrm>
          <a:off x="17106900" y="2555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32.8</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11938</xdr:rowOff>
    </xdr:from>
    <xdr:to>
      <xdr:col>24</xdr:col>
      <xdr:colOff>609600</xdr:colOff>
      <xdr:row>15</xdr:row>
      <xdr:rowOff>113538</xdr:rowOff>
    </xdr:to>
    <xdr:sp macro="" textlink="">
      <xdr:nvSpPr>
        <xdr:cNvPr id="449" name="フローチャート : 判断 448"/>
        <xdr:cNvSpPr/>
      </xdr:nvSpPr>
      <xdr:spPr>
        <a:xfrm>
          <a:off x="169672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0</xdr:colOff>
      <xdr:row>14</xdr:row>
      <xdr:rowOff>35518</xdr:rowOff>
    </xdr:from>
    <xdr:to>
      <xdr:col>22</xdr:col>
      <xdr:colOff>203200</xdr:colOff>
      <xdr:row>14</xdr:row>
      <xdr:rowOff>49191</xdr:rowOff>
    </xdr:to>
    <xdr:cxnSp macro="">
      <xdr:nvCxnSpPr>
        <xdr:cNvPr id="450" name="直線コネクタ 449"/>
        <xdr:cNvCxnSpPr/>
      </xdr:nvCxnSpPr>
      <xdr:spPr>
        <a:xfrm>
          <a:off x="14401800" y="2435818"/>
          <a:ext cx="889000" cy="1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139023</xdr:rowOff>
    </xdr:from>
    <xdr:to>
      <xdr:col>23</xdr:col>
      <xdr:colOff>457200</xdr:colOff>
      <xdr:row>16</xdr:row>
      <xdr:rowOff>69173</xdr:rowOff>
    </xdr:to>
    <xdr:sp macro="" textlink="">
      <xdr:nvSpPr>
        <xdr:cNvPr id="451" name="フローチャート : 判断 450"/>
        <xdr:cNvSpPr/>
      </xdr:nvSpPr>
      <xdr:spPr>
        <a:xfrm>
          <a:off x="16129000" y="271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53950</xdr:rowOff>
    </xdr:from>
    <xdr:ext cx="736600" cy="259045"/>
    <xdr:sp macro="" textlink="">
      <xdr:nvSpPr>
        <xdr:cNvPr id="452" name="テキスト ボックス 451"/>
        <xdr:cNvSpPr txBox="1"/>
      </xdr:nvSpPr>
      <xdr:spPr>
        <a:xfrm>
          <a:off x="15798800" y="27971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48.6</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35518</xdr:rowOff>
    </xdr:from>
    <xdr:to>
      <xdr:col>21</xdr:col>
      <xdr:colOff>0</xdr:colOff>
      <xdr:row>15</xdr:row>
      <xdr:rowOff>35391</xdr:rowOff>
    </xdr:to>
    <xdr:cxnSp macro="">
      <xdr:nvCxnSpPr>
        <xdr:cNvPr id="453" name="直線コネクタ 452"/>
        <xdr:cNvCxnSpPr/>
      </xdr:nvCxnSpPr>
      <xdr:spPr>
        <a:xfrm flipV="1">
          <a:off x="13512800" y="2435818"/>
          <a:ext cx="889000" cy="1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1355</xdr:rowOff>
    </xdr:from>
    <xdr:to>
      <xdr:col>22</xdr:col>
      <xdr:colOff>254000</xdr:colOff>
      <xdr:row>16</xdr:row>
      <xdr:rowOff>102955</xdr:rowOff>
    </xdr:to>
    <xdr:sp macro="" textlink="">
      <xdr:nvSpPr>
        <xdr:cNvPr id="454" name="フローチャート : 判断 453"/>
        <xdr:cNvSpPr/>
      </xdr:nvSpPr>
      <xdr:spPr>
        <a:xfrm>
          <a:off x="15240000" y="274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87732</xdr:rowOff>
    </xdr:from>
    <xdr:ext cx="762000" cy="259045"/>
    <xdr:sp macro="" textlink="">
      <xdr:nvSpPr>
        <xdr:cNvPr id="455" name="テキスト ボックス 454"/>
        <xdr:cNvSpPr txBox="1"/>
      </xdr:nvSpPr>
      <xdr:spPr>
        <a:xfrm>
          <a:off x="14909800" y="2830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twoCellAnchor>
    <xdr:from>
      <xdr:col>20</xdr:col>
      <xdr:colOff>635000</xdr:colOff>
      <xdr:row>16</xdr:row>
      <xdr:rowOff>96266</xdr:rowOff>
    </xdr:from>
    <xdr:to>
      <xdr:col>21</xdr:col>
      <xdr:colOff>50800</xdr:colOff>
      <xdr:row>17</xdr:row>
      <xdr:rowOff>26416</xdr:rowOff>
    </xdr:to>
    <xdr:sp macro="" textlink="">
      <xdr:nvSpPr>
        <xdr:cNvPr id="456" name="フローチャート : 判断 455"/>
        <xdr:cNvSpPr/>
      </xdr:nvSpPr>
      <xdr:spPr>
        <a:xfrm>
          <a:off x="14351000" y="28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11193</xdr:rowOff>
    </xdr:from>
    <xdr:ext cx="762000" cy="259045"/>
    <xdr:sp macro="" textlink="">
      <xdr:nvSpPr>
        <xdr:cNvPr id="457" name="テキスト ボックス 456"/>
        <xdr:cNvSpPr txBox="1"/>
      </xdr:nvSpPr>
      <xdr:spPr>
        <a:xfrm>
          <a:off x="14020800" y="2925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64.6</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15706</xdr:rowOff>
    </xdr:from>
    <xdr:to>
      <xdr:col>19</xdr:col>
      <xdr:colOff>533400</xdr:colOff>
      <xdr:row>17</xdr:row>
      <xdr:rowOff>117306</xdr:rowOff>
    </xdr:to>
    <xdr:sp macro="" textlink="">
      <xdr:nvSpPr>
        <xdr:cNvPr id="458" name="フローチャート : 判断 457"/>
        <xdr:cNvSpPr/>
      </xdr:nvSpPr>
      <xdr:spPr>
        <a:xfrm>
          <a:off x="13462000" y="293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102083</xdr:rowOff>
    </xdr:from>
    <xdr:ext cx="762000" cy="259045"/>
    <xdr:sp macro="" textlink="">
      <xdr:nvSpPr>
        <xdr:cNvPr id="459" name="テキスト ボックス 458"/>
        <xdr:cNvSpPr txBox="1"/>
      </xdr:nvSpPr>
      <xdr:spPr>
        <a:xfrm>
          <a:off x="13131800" y="3016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75.9</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355600</xdr:colOff>
      <xdr:row>13</xdr:row>
      <xdr:rowOff>148929</xdr:rowOff>
    </xdr:from>
    <xdr:to>
      <xdr:col>23</xdr:col>
      <xdr:colOff>457200</xdr:colOff>
      <xdr:row>14</xdr:row>
      <xdr:rowOff>79079</xdr:rowOff>
    </xdr:to>
    <xdr:sp macro="" textlink="">
      <xdr:nvSpPr>
        <xdr:cNvPr id="465" name="円/楕円 464"/>
        <xdr:cNvSpPr/>
      </xdr:nvSpPr>
      <xdr:spPr>
        <a:xfrm>
          <a:off x="16129000" y="237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89256</xdr:rowOff>
    </xdr:from>
    <xdr:ext cx="736600" cy="259045"/>
    <xdr:sp macro="" textlink="">
      <xdr:nvSpPr>
        <xdr:cNvPr id="466" name="テキスト ボックス 465"/>
        <xdr:cNvSpPr txBox="1"/>
      </xdr:nvSpPr>
      <xdr:spPr>
        <a:xfrm>
          <a:off x="15798800" y="21466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22</xdr:col>
      <xdr:colOff>152400</xdr:colOff>
      <xdr:row>13</xdr:row>
      <xdr:rowOff>169841</xdr:rowOff>
    </xdr:from>
    <xdr:to>
      <xdr:col>22</xdr:col>
      <xdr:colOff>254000</xdr:colOff>
      <xdr:row>14</xdr:row>
      <xdr:rowOff>99991</xdr:rowOff>
    </xdr:to>
    <xdr:sp macro="" textlink="">
      <xdr:nvSpPr>
        <xdr:cNvPr id="467" name="円/楕円 466"/>
        <xdr:cNvSpPr/>
      </xdr:nvSpPr>
      <xdr:spPr>
        <a:xfrm>
          <a:off x="15240000" y="239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110168</xdr:rowOff>
    </xdr:from>
    <xdr:ext cx="762000" cy="259045"/>
    <xdr:sp macro="" textlink="">
      <xdr:nvSpPr>
        <xdr:cNvPr id="468" name="テキスト ボックス 467"/>
        <xdr:cNvSpPr txBox="1"/>
      </xdr:nvSpPr>
      <xdr:spPr>
        <a:xfrm>
          <a:off x="14909800" y="216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20</xdr:col>
      <xdr:colOff>635000</xdr:colOff>
      <xdr:row>13</xdr:row>
      <xdr:rowOff>156168</xdr:rowOff>
    </xdr:from>
    <xdr:to>
      <xdr:col>21</xdr:col>
      <xdr:colOff>50800</xdr:colOff>
      <xdr:row>14</xdr:row>
      <xdr:rowOff>86318</xdr:rowOff>
    </xdr:to>
    <xdr:sp macro="" textlink="">
      <xdr:nvSpPr>
        <xdr:cNvPr id="469" name="円/楕円 468"/>
        <xdr:cNvSpPr/>
      </xdr:nvSpPr>
      <xdr:spPr>
        <a:xfrm>
          <a:off x="14351000" y="238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96495</xdr:rowOff>
    </xdr:from>
    <xdr:ext cx="762000" cy="259045"/>
    <xdr:sp macro="" textlink="">
      <xdr:nvSpPr>
        <xdr:cNvPr id="470" name="テキスト ボックス 469"/>
        <xdr:cNvSpPr txBox="1"/>
      </xdr:nvSpPr>
      <xdr:spPr>
        <a:xfrm>
          <a:off x="14020800" y="215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156041</xdr:rowOff>
    </xdr:from>
    <xdr:to>
      <xdr:col>19</xdr:col>
      <xdr:colOff>533400</xdr:colOff>
      <xdr:row>15</xdr:row>
      <xdr:rowOff>86191</xdr:rowOff>
    </xdr:to>
    <xdr:sp macro="" textlink="">
      <xdr:nvSpPr>
        <xdr:cNvPr id="471" name="円/楕円 470"/>
        <xdr:cNvSpPr/>
      </xdr:nvSpPr>
      <xdr:spPr>
        <a:xfrm>
          <a:off x="13462000" y="255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96368</xdr:rowOff>
    </xdr:from>
    <xdr:ext cx="762000" cy="259045"/>
    <xdr:sp macro="" textlink="">
      <xdr:nvSpPr>
        <xdr:cNvPr id="472" name="テキスト ボックス 471"/>
        <xdr:cNvSpPr txBox="1"/>
      </xdr:nvSpPr>
      <xdr:spPr>
        <a:xfrm>
          <a:off x="13131800" y="2325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岩手県八幡平市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27,180
27,052
862.30
21,089,247
20,340,597
684,197
12,184,441
18,584,048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人件費に係る経常収支比率は、</a:t>
          </a:r>
          <a:r>
            <a:rPr kumimoji="1" lang="en-US" altLang="ja-JP" sz="1300">
              <a:latin typeface="ＭＳ Ｐゴシック"/>
            </a:rPr>
            <a:t>19.7</a:t>
          </a:r>
          <a:r>
            <a:rPr kumimoji="1" lang="ja-JP" altLang="en-US" sz="1300">
              <a:latin typeface="ＭＳ Ｐゴシック"/>
            </a:rPr>
            <a:t>％と前年度と同じ比率となっているが、類似団体より低くなっている。これは、新規採用の抑制による職員数の減や消防業務、し尿処理業務、介護保険業務などを一部事務組合で行っていること、指定管理者制度の導入などによる物件費へのシフト、保育所の民営化が主な要因である。今後も行財政改革への取り組みを通じて人件費の抑制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165100</xdr:rowOff>
    </xdr:from>
    <xdr:to>
      <xdr:col>7</xdr:col>
      <xdr:colOff>15875</xdr:colOff>
      <xdr:row>42</xdr:row>
      <xdr:rowOff>38100</xdr:rowOff>
    </xdr:to>
    <xdr:cxnSp macro="">
      <xdr:nvCxnSpPr>
        <xdr:cNvPr id="61" name="直線コネクタ 60"/>
        <xdr:cNvCxnSpPr/>
      </xdr:nvCxnSpPr>
      <xdr:spPr>
        <a:xfrm flipV="1">
          <a:off x="4826000" y="56515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10177</xdr:rowOff>
    </xdr:from>
    <xdr:ext cx="762000" cy="259045"/>
    <xdr:sp macro="" textlink="">
      <xdr:nvSpPr>
        <xdr:cNvPr id="62" name="人件費最小値テキスト"/>
        <xdr:cNvSpPr txBox="1"/>
      </xdr:nvSpPr>
      <xdr:spPr>
        <a:xfrm>
          <a:off x="49149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6</xdr:col>
      <xdr:colOff>612775</xdr:colOff>
      <xdr:row>42</xdr:row>
      <xdr:rowOff>38100</xdr:rowOff>
    </xdr:from>
    <xdr:to>
      <xdr:col>7</xdr:col>
      <xdr:colOff>104775</xdr:colOff>
      <xdr:row>42</xdr:row>
      <xdr:rowOff>38100</xdr:rowOff>
    </xdr:to>
    <xdr:cxnSp macro="">
      <xdr:nvCxnSpPr>
        <xdr:cNvPr id="63" name="直線コネクタ 62"/>
        <xdr:cNvCxnSpPr/>
      </xdr:nvCxnSpPr>
      <xdr:spPr>
        <a:xfrm>
          <a:off x="47371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80027</xdr:rowOff>
    </xdr:from>
    <xdr:ext cx="762000" cy="259045"/>
    <xdr:sp macro="" textlink="">
      <xdr:nvSpPr>
        <xdr:cNvPr id="64"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18.0</a:t>
          </a:r>
          <a:endParaRPr kumimoji="1" lang="ja-JP" altLang="en-US" sz="1000" b="1">
            <a:latin typeface="ＭＳ Ｐゴシック"/>
          </a:endParaRPr>
        </a:p>
      </xdr:txBody>
    </xdr:sp>
    <xdr:clientData/>
  </xdr:oneCellAnchor>
  <xdr:twoCellAnchor>
    <xdr:from>
      <xdr:col>6</xdr:col>
      <xdr:colOff>612775</xdr:colOff>
      <xdr:row>32</xdr:row>
      <xdr:rowOff>165100</xdr:rowOff>
    </xdr:from>
    <xdr:to>
      <xdr:col>7</xdr:col>
      <xdr:colOff>104775</xdr:colOff>
      <xdr:row>32</xdr:row>
      <xdr:rowOff>165100</xdr:rowOff>
    </xdr:to>
    <xdr:cxnSp macro="">
      <xdr:nvCxnSpPr>
        <xdr:cNvPr id="65" name="直線コネクタ 64"/>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38100</xdr:rowOff>
    </xdr:from>
    <xdr:to>
      <xdr:col>7</xdr:col>
      <xdr:colOff>15875</xdr:colOff>
      <xdr:row>34</xdr:row>
      <xdr:rowOff>38100</xdr:rowOff>
    </xdr:to>
    <xdr:cxnSp macro="">
      <xdr:nvCxnSpPr>
        <xdr:cNvPr id="66" name="直線コネクタ 65"/>
        <xdr:cNvCxnSpPr/>
      </xdr:nvCxnSpPr>
      <xdr:spPr>
        <a:xfrm>
          <a:off x="3987800" y="5867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22877</xdr:rowOff>
    </xdr:from>
    <xdr:ext cx="762000" cy="259045"/>
    <xdr:sp macro="" textlink="">
      <xdr:nvSpPr>
        <xdr:cNvPr id="67" name="人件費平均値テキスト"/>
        <xdr:cNvSpPr txBox="1"/>
      </xdr:nvSpPr>
      <xdr:spPr>
        <a:xfrm>
          <a:off x="4914900" y="6195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50800</xdr:rowOff>
    </xdr:from>
    <xdr:to>
      <xdr:col>7</xdr:col>
      <xdr:colOff>66675</xdr:colOff>
      <xdr:row>36</xdr:row>
      <xdr:rowOff>152400</xdr:rowOff>
    </xdr:to>
    <xdr:sp macro="" textlink="">
      <xdr:nvSpPr>
        <xdr:cNvPr id="68" name="フローチャート : 判断 67"/>
        <xdr:cNvSpPr/>
      </xdr:nvSpPr>
      <xdr:spPr>
        <a:xfrm>
          <a:off x="47752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38100</xdr:rowOff>
    </xdr:from>
    <xdr:to>
      <xdr:col>5</xdr:col>
      <xdr:colOff>549275</xdr:colOff>
      <xdr:row>34</xdr:row>
      <xdr:rowOff>88900</xdr:rowOff>
    </xdr:to>
    <xdr:cxnSp macro="">
      <xdr:nvCxnSpPr>
        <xdr:cNvPr id="69" name="直線コネクタ 68"/>
        <xdr:cNvCxnSpPr/>
      </xdr:nvCxnSpPr>
      <xdr:spPr>
        <a:xfrm flipV="1">
          <a:off x="3098800" y="5867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114300</xdr:rowOff>
    </xdr:from>
    <xdr:to>
      <xdr:col>5</xdr:col>
      <xdr:colOff>600075</xdr:colOff>
      <xdr:row>37</xdr:row>
      <xdr:rowOff>44450</xdr:rowOff>
    </xdr:to>
    <xdr:sp macro="" textlink="">
      <xdr:nvSpPr>
        <xdr:cNvPr id="70" name="フローチャート :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29227</xdr:rowOff>
    </xdr:from>
    <xdr:ext cx="736600" cy="259045"/>
    <xdr:sp macro="" textlink="">
      <xdr:nvSpPr>
        <xdr:cNvPr id="71" name="テキスト ボックス 70"/>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88900</xdr:rowOff>
    </xdr:from>
    <xdr:to>
      <xdr:col>4</xdr:col>
      <xdr:colOff>346075</xdr:colOff>
      <xdr:row>35</xdr:row>
      <xdr:rowOff>57150</xdr:rowOff>
    </xdr:to>
    <xdr:cxnSp macro="">
      <xdr:nvCxnSpPr>
        <xdr:cNvPr id="72" name="直線コネクタ 71"/>
        <xdr:cNvCxnSpPr/>
      </xdr:nvCxnSpPr>
      <xdr:spPr>
        <a:xfrm flipV="1">
          <a:off x="2209800" y="59182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101600</xdr:rowOff>
    </xdr:from>
    <xdr:to>
      <xdr:col>4</xdr:col>
      <xdr:colOff>396875</xdr:colOff>
      <xdr:row>37</xdr:row>
      <xdr:rowOff>31750</xdr:rowOff>
    </xdr:to>
    <xdr:sp macro="" textlink="">
      <xdr:nvSpPr>
        <xdr:cNvPr id="73" name="フローチャート : 判断 72"/>
        <xdr:cNvSpPr/>
      </xdr:nvSpPr>
      <xdr:spPr>
        <a:xfrm>
          <a:off x="3048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16527</xdr:rowOff>
    </xdr:from>
    <xdr:ext cx="762000" cy="259045"/>
    <xdr:sp macro="" textlink="">
      <xdr:nvSpPr>
        <xdr:cNvPr id="74" name="テキスト ボックス 73"/>
        <xdr:cNvSpPr txBox="1"/>
      </xdr:nvSpPr>
      <xdr:spPr>
        <a:xfrm>
          <a:off x="2717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57150</xdr:rowOff>
    </xdr:from>
    <xdr:to>
      <xdr:col>3</xdr:col>
      <xdr:colOff>142875</xdr:colOff>
      <xdr:row>35</xdr:row>
      <xdr:rowOff>107950</xdr:rowOff>
    </xdr:to>
    <xdr:cxnSp macro="">
      <xdr:nvCxnSpPr>
        <xdr:cNvPr id="75" name="直線コネクタ 74"/>
        <xdr:cNvCxnSpPr/>
      </xdr:nvCxnSpPr>
      <xdr:spPr>
        <a:xfrm flipV="1">
          <a:off x="1320800" y="6057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31750</xdr:rowOff>
    </xdr:from>
    <xdr:to>
      <xdr:col>3</xdr:col>
      <xdr:colOff>193675</xdr:colOff>
      <xdr:row>37</xdr:row>
      <xdr:rowOff>133350</xdr:rowOff>
    </xdr:to>
    <xdr:sp macro="" textlink="">
      <xdr:nvSpPr>
        <xdr:cNvPr id="76" name="フローチャート : 判断 75"/>
        <xdr:cNvSpPr/>
      </xdr:nvSpPr>
      <xdr:spPr>
        <a:xfrm>
          <a:off x="21590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118127</xdr:rowOff>
    </xdr:from>
    <xdr:ext cx="762000" cy="259045"/>
    <xdr:sp macro="" textlink="">
      <xdr:nvSpPr>
        <xdr:cNvPr id="77" name="テキスト ボックス 76"/>
        <xdr:cNvSpPr txBox="1"/>
      </xdr:nvSpPr>
      <xdr:spPr>
        <a:xfrm>
          <a:off x="1828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82550</xdr:rowOff>
    </xdr:from>
    <xdr:to>
      <xdr:col>1</xdr:col>
      <xdr:colOff>676275</xdr:colOff>
      <xdr:row>38</xdr:row>
      <xdr:rowOff>12700</xdr:rowOff>
    </xdr:to>
    <xdr:sp macro="" textlink="">
      <xdr:nvSpPr>
        <xdr:cNvPr id="78" name="フローチャート : 判断 77"/>
        <xdr:cNvSpPr/>
      </xdr:nvSpPr>
      <xdr:spPr>
        <a:xfrm>
          <a:off x="12700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168927</xdr:rowOff>
    </xdr:from>
    <xdr:ext cx="762000" cy="259045"/>
    <xdr:sp macro="" textlink="">
      <xdr:nvSpPr>
        <xdr:cNvPr id="79" name="テキスト ボックス 78"/>
        <xdr:cNvSpPr txBox="1"/>
      </xdr:nvSpPr>
      <xdr:spPr>
        <a:xfrm>
          <a:off x="939800" y="651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33</xdr:row>
      <xdr:rowOff>158750</xdr:rowOff>
    </xdr:from>
    <xdr:to>
      <xdr:col>7</xdr:col>
      <xdr:colOff>66675</xdr:colOff>
      <xdr:row>34</xdr:row>
      <xdr:rowOff>88900</xdr:rowOff>
    </xdr:to>
    <xdr:sp macro="" textlink="">
      <xdr:nvSpPr>
        <xdr:cNvPr id="85" name="円/楕円 84"/>
        <xdr:cNvSpPr/>
      </xdr:nvSpPr>
      <xdr:spPr>
        <a:xfrm>
          <a:off x="4775200" y="58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3827</xdr:rowOff>
    </xdr:from>
    <xdr:ext cx="762000" cy="259045"/>
    <xdr:sp macro="" textlink="">
      <xdr:nvSpPr>
        <xdr:cNvPr id="86" name="人件費該当値テキスト"/>
        <xdr:cNvSpPr txBox="1"/>
      </xdr:nvSpPr>
      <xdr:spPr>
        <a:xfrm>
          <a:off x="4914900" y="566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5</xdr:col>
      <xdr:colOff>498475</xdr:colOff>
      <xdr:row>33</xdr:row>
      <xdr:rowOff>158750</xdr:rowOff>
    </xdr:from>
    <xdr:to>
      <xdr:col>5</xdr:col>
      <xdr:colOff>600075</xdr:colOff>
      <xdr:row>34</xdr:row>
      <xdr:rowOff>88900</xdr:rowOff>
    </xdr:to>
    <xdr:sp macro="" textlink="">
      <xdr:nvSpPr>
        <xdr:cNvPr id="87" name="円/楕円 86"/>
        <xdr:cNvSpPr/>
      </xdr:nvSpPr>
      <xdr:spPr>
        <a:xfrm>
          <a:off x="3937000" y="58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99077</xdr:rowOff>
    </xdr:from>
    <xdr:ext cx="736600" cy="259045"/>
    <xdr:sp macro="" textlink="">
      <xdr:nvSpPr>
        <xdr:cNvPr id="88" name="テキスト ボックス 87"/>
        <xdr:cNvSpPr txBox="1"/>
      </xdr:nvSpPr>
      <xdr:spPr>
        <a:xfrm>
          <a:off x="3606800" y="558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38100</xdr:rowOff>
    </xdr:from>
    <xdr:to>
      <xdr:col>4</xdr:col>
      <xdr:colOff>396875</xdr:colOff>
      <xdr:row>34</xdr:row>
      <xdr:rowOff>139700</xdr:rowOff>
    </xdr:to>
    <xdr:sp macro="" textlink="">
      <xdr:nvSpPr>
        <xdr:cNvPr id="89" name="円/楕円 88"/>
        <xdr:cNvSpPr/>
      </xdr:nvSpPr>
      <xdr:spPr>
        <a:xfrm>
          <a:off x="3048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32</xdr:row>
      <xdr:rowOff>149877</xdr:rowOff>
    </xdr:from>
    <xdr:ext cx="762000" cy="259045"/>
    <xdr:sp macro="" textlink="">
      <xdr:nvSpPr>
        <xdr:cNvPr id="90" name="テキスト ボックス 89"/>
        <xdr:cNvSpPr txBox="1"/>
      </xdr:nvSpPr>
      <xdr:spPr>
        <a:xfrm>
          <a:off x="2717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6350</xdr:rowOff>
    </xdr:from>
    <xdr:to>
      <xdr:col>3</xdr:col>
      <xdr:colOff>193675</xdr:colOff>
      <xdr:row>35</xdr:row>
      <xdr:rowOff>107950</xdr:rowOff>
    </xdr:to>
    <xdr:sp macro="" textlink="">
      <xdr:nvSpPr>
        <xdr:cNvPr id="91" name="円/楕円 90"/>
        <xdr:cNvSpPr/>
      </xdr:nvSpPr>
      <xdr:spPr>
        <a:xfrm>
          <a:off x="2159000" y="60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118127</xdr:rowOff>
    </xdr:from>
    <xdr:ext cx="762000" cy="259045"/>
    <xdr:sp macro="" textlink="">
      <xdr:nvSpPr>
        <xdr:cNvPr id="92" name="テキスト ボックス 91"/>
        <xdr:cNvSpPr txBox="1"/>
      </xdr:nvSpPr>
      <xdr:spPr>
        <a:xfrm>
          <a:off x="1828800" y="57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57150</xdr:rowOff>
    </xdr:from>
    <xdr:to>
      <xdr:col>1</xdr:col>
      <xdr:colOff>676275</xdr:colOff>
      <xdr:row>35</xdr:row>
      <xdr:rowOff>158750</xdr:rowOff>
    </xdr:to>
    <xdr:sp macro="" textlink="">
      <xdr:nvSpPr>
        <xdr:cNvPr id="93" name="円/楕円 92"/>
        <xdr:cNvSpPr/>
      </xdr:nvSpPr>
      <xdr:spPr>
        <a:xfrm>
          <a:off x="1270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168927</xdr:rowOff>
    </xdr:from>
    <xdr:ext cx="762000" cy="259045"/>
    <xdr:sp macro="" textlink="">
      <xdr:nvSpPr>
        <xdr:cNvPr id="94" name="テキスト ボックス 93"/>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物件費の経常収支比率は、前年度より</a:t>
          </a:r>
          <a:r>
            <a:rPr kumimoji="1" lang="en-US" altLang="ja-JP" sz="1300">
              <a:latin typeface="ＭＳ Ｐゴシック"/>
            </a:rPr>
            <a:t>1.0</a:t>
          </a:r>
          <a:r>
            <a:rPr kumimoji="1" lang="ja-JP" altLang="en-US" sz="1300">
              <a:latin typeface="ＭＳ Ｐゴシック"/>
            </a:rPr>
            <a:t>ポイントの減となったものの、類似団体平均に比べ</a:t>
          </a:r>
          <a:r>
            <a:rPr kumimoji="1" lang="en-US" altLang="ja-JP" sz="1300">
              <a:latin typeface="ＭＳ Ｐゴシック"/>
            </a:rPr>
            <a:t>1.3</a:t>
          </a:r>
          <a:r>
            <a:rPr kumimoji="1" lang="ja-JP" altLang="en-US" sz="1300">
              <a:latin typeface="ＭＳ Ｐゴシック"/>
            </a:rPr>
            <a:t>ポイント高かった。これは業務の民間委託化や指定管理者制度の導入による、職員人件費等から委託料へのシフトが起きているためでり、物件費が上昇しているのに対し、人件費が低下傾向にあるという比率の推移にも表れているが、今後も事業の見直しにより経常経費の削減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120650</xdr:rowOff>
    </xdr:from>
    <xdr:to>
      <xdr:col>24</xdr:col>
      <xdr:colOff>31750</xdr:colOff>
      <xdr:row>21</xdr:row>
      <xdr:rowOff>69850</xdr:rowOff>
    </xdr:to>
    <xdr:cxnSp macro="">
      <xdr:nvCxnSpPr>
        <xdr:cNvPr id="122" name="直線コネクタ 121"/>
        <xdr:cNvCxnSpPr/>
      </xdr:nvCxnSpPr>
      <xdr:spPr>
        <a:xfrm flipV="1">
          <a:off x="16510000" y="23495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41927</xdr:rowOff>
    </xdr:from>
    <xdr:ext cx="762000" cy="259045"/>
    <xdr:sp macro="" textlink="">
      <xdr:nvSpPr>
        <xdr:cNvPr id="123"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17.4</a:t>
          </a:r>
          <a:endParaRPr kumimoji="1" lang="ja-JP" altLang="en-US" sz="1000" b="1">
            <a:latin typeface="ＭＳ Ｐゴシック"/>
          </a:endParaRPr>
        </a:p>
      </xdr:txBody>
    </xdr:sp>
    <xdr:clientData/>
  </xdr:oneCellAnchor>
  <xdr:twoCellAnchor>
    <xdr:from>
      <xdr:col>23</xdr:col>
      <xdr:colOff>628650</xdr:colOff>
      <xdr:row>21</xdr:row>
      <xdr:rowOff>69850</xdr:rowOff>
    </xdr:from>
    <xdr:to>
      <xdr:col>24</xdr:col>
      <xdr:colOff>120650</xdr:colOff>
      <xdr:row>21</xdr:row>
      <xdr:rowOff>69850</xdr:rowOff>
    </xdr:to>
    <xdr:cxnSp macro="">
      <xdr:nvCxnSpPr>
        <xdr:cNvPr id="124" name="直線コネクタ 123"/>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35577</xdr:rowOff>
    </xdr:from>
    <xdr:ext cx="762000" cy="259045"/>
    <xdr:sp macro="" textlink="">
      <xdr:nvSpPr>
        <xdr:cNvPr id="125" name="物件費最大値テキスト"/>
        <xdr:cNvSpPr txBox="1"/>
      </xdr:nvSpPr>
      <xdr:spPr>
        <a:xfrm>
          <a:off x="165989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13</xdr:row>
      <xdr:rowOff>120650</xdr:rowOff>
    </xdr:from>
    <xdr:to>
      <xdr:col>24</xdr:col>
      <xdr:colOff>120650</xdr:colOff>
      <xdr:row>13</xdr:row>
      <xdr:rowOff>120650</xdr:rowOff>
    </xdr:to>
    <xdr:cxnSp macro="">
      <xdr:nvCxnSpPr>
        <xdr:cNvPr id="126" name="直線コネクタ 125"/>
        <xdr:cNvCxnSpPr/>
      </xdr:nvCxnSpPr>
      <xdr:spPr>
        <a:xfrm>
          <a:off x="16421100" y="234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165100</xdr:rowOff>
    </xdr:from>
    <xdr:to>
      <xdr:col>24</xdr:col>
      <xdr:colOff>31750</xdr:colOff>
      <xdr:row>19</xdr:row>
      <xdr:rowOff>120650</xdr:rowOff>
    </xdr:to>
    <xdr:cxnSp macro="">
      <xdr:nvCxnSpPr>
        <xdr:cNvPr id="127" name="直線コネクタ 126"/>
        <xdr:cNvCxnSpPr/>
      </xdr:nvCxnSpPr>
      <xdr:spPr>
        <a:xfrm flipV="1">
          <a:off x="15671800" y="32512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137177</xdr:rowOff>
    </xdr:from>
    <xdr:ext cx="762000" cy="259045"/>
    <xdr:sp macro="" textlink="">
      <xdr:nvSpPr>
        <xdr:cNvPr id="128" name="物件費平均値テキスト"/>
        <xdr:cNvSpPr txBox="1"/>
      </xdr:nvSpPr>
      <xdr:spPr>
        <a:xfrm>
          <a:off x="16598900" y="2880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120650</xdr:rowOff>
    </xdr:from>
    <xdr:to>
      <xdr:col>24</xdr:col>
      <xdr:colOff>82550</xdr:colOff>
      <xdr:row>18</xdr:row>
      <xdr:rowOff>50800</xdr:rowOff>
    </xdr:to>
    <xdr:sp macro="" textlink="">
      <xdr:nvSpPr>
        <xdr:cNvPr id="129" name="フローチャート : 判断 128"/>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19</xdr:row>
      <xdr:rowOff>107950</xdr:rowOff>
    </xdr:from>
    <xdr:to>
      <xdr:col>22</xdr:col>
      <xdr:colOff>565150</xdr:colOff>
      <xdr:row>19</xdr:row>
      <xdr:rowOff>120650</xdr:rowOff>
    </xdr:to>
    <xdr:cxnSp macro="">
      <xdr:nvCxnSpPr>
        <xdr:cNvPr id="130" name="直線コネクタ 129"/>
        <xdr:cNvCxnSpPr/>
      </xdr:nvCxnSpPr>
      <xdr:spPr>
        <a:xfrm>
          <a:off x="14782800" y="3365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133350</xdr:rowOff>
    </xdr:from>
    <xdr:to>
      <xdr:col>22</xdr:col>
      <xdr:colOff>615950</xdr:colOff>
      <xdr:row>18</xdr:row>
      <xdr:rowOff>63500</xdr:rowOff>
    </xdr:to>
    <xdr:sp macro="" textlink="">
      <xdr:nvSpPr>
        <xdr:cNvPr id="131" name="フローチャート : 判断 130"/>
        <xdr:cNvSpPr/>
      </xdr:nvSpPr>
      <xdr:spPr>
        <a:xfrm>
          <a:off x="15621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73677</xdr:rowOff>
    </xdr:from>
    <xdr:ext cx="736600" cy="259045"/>
    <xdr:sp macro="" textlink="">
      <xdr:nvSpPr>
        <xdr:cNvPr id="132" name="テキスト ボックス 131"/>
        <xdr:cNvSpPr txBox="1"/>
      </xdr:nvSpPr>
      <xdr:spPr>
        <a:xfrm>
          <a:off x="15290800" y="281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63500</xdr:rowOff>
    </xdr:from>
    <xdr:to>
      <xdr:col>21</xdr:col>
      <xdr:colOff>361950</xdr:colOff>
      <xdr:row>19</xdr:row>
      <xdr:rowOff>107950</xdr:rowOff>
    </xdr:to>
    <xdr:cxnSp macro="">
      <xdr:nvCxnSpPr>
        <xdr:cNvPr id="133" name="直線コネクタ 132"/>
        <xdr:cNvCxnSpPr/>
      </xdr:nvCxnSpPr>
      <xdr:spPr>
        <a:xfrm>
          <a:off x="13893800" y="31496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57150</xdr:rowOff>
    </xdr:from>
    <xdr:to>
      <xdr:col>21</xdr:col>
      <xdr:colOff>412750</xdr:colOff>
      <xdr:row>17</xdr:row>
      <xdr:rowOff>158750</xdr:rowOff>
    </xdr:to>
    <xdr:sp macro="" textlink="">
      <xdr:nvSpPr>
        <xdr:cNvPr id="134" name="フローチャート : 判断 133"/>
        <xdr:cNvSpPr/>
      </xdr:nvSpPr>
      <xdr:spPr>
        <a:xfrm>
          <a:off x="14732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168927</xdr:rowOff>
    </xdr:from>
    <xdr:ext cx="762000" cy="259045"/>
    <xdr:sp macro="" textlink="">
      <xdr:nvSpPr>
        <xdr:cNvPr id="135" name="テキスト ボックス 134"/>
        <xdr:cNvSpPr txBox="1"/>
      </xdr:nvSpPr>
      <xdr:spPr>
        <a:xfrm>
          <a:off x="14401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18</xdr:row>
      <xdr:rowOff>63500</xdr:rowOff>
    </xdr:from>
    <xdr:to>
      <xdr:col>20</xdr:col>
      <xdr:colOff>158750</xdr:colOff>
      <xdr:row>19</xdr:row>
      <xdr:rowOff>120650</xdr:rowOff>
    </xdr:to>
    <xdr:cxnSp macro="">
      <xdr:nvCxnSpPr>
        <xdr:cNvPr id="136" name="直線コネクタ 135"/>
        <xdr:cNvCxnSpPr/>
      </xdr:nvCxnSpPr>
      <xdr:spPr>
        <a:xfrm flipV="1">
          <a:off x="13004800" y="31496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17</xdr:row>
      <xdr:rowOff>6350</xdr:rowOff>
    </xdr:from>
    <xdr:to>
      <xdr:col>20</xdr:col>
      <xdr:colOff>209550</xdr:colOff>
      <xdr:row>17</xdr:row>
      <xdr:rowOff>107950</xdr:rowOff>
    </xdr:to>
    <xdr:sp macro="" textlink="">
      <xdr:nvSpPr>
        <xdr:cNvPr id="137" name="フローチャート : 判断 136"/>
        <xdr:cNvSpPr/>
      </xdr:nvSpPr>
      <xdr:spPr>
        <a:xfrm>
          <a:off x="13843000" y="292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118127</xdr:rowOff>
    </xdr:from>
    <xdr:ext cx="762000" cy="259045"/>
    <xdr:sp macro="" textlink="">
      <xdr:nvSpPr>
        <xdr:cNvPr id="138" name="テキスト ボックス 137"/>
        <xdr:cNvSpPr txBox="1"/>
      </xdr:nvSpPr>
      <xdr:spPr>
        <a:xfrm>
          <a:off x="13512800" y="268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101600</xdr:rowOff>
    </xdr:from>
    <xdr:to>
      <xdr:col>19</xdr:col>
      <xdr:colOff>6350</xdr:colOff>
      <xdr:row>17</xdr:row>
      <xdr:rowOff>31750</xdr:rowOff>
    </xdr:to>
    <xdr:sp macro="" textlink="">
      <xdr:nvSpPr>
        <xdr:cNvPr id="139" name="フローチャート : 判断 138"/>
        <xdr:cNvSpPr/>
      </xdr:nvSpPr>
      <xdr:spPr>
        <a:xfrm>
          <a:off x="12954000" y="284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41927</xdr:rowOff>
    </xdr:from>
    <xdr:ext cx="762000" cy="259045"/>
    <xdr:sp macro="" textlink="">
      <xdr:nvSpPr>
        <xdr:cNvPr id="140" name="テキスト ボックス 139"/>
        <xdr:cNvSpPr txBox="1"/>
      </xdr:nvSpPr>
      <xdr:spPr>
        <a:xfrm>
          <a:off x="126238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18</xdr:row>
      <xdr:rowOff>114300</xdr:rowOff>
    </xdr:from>
    <xdr:to>
      <xdr:col>24</xdr:col>
      <xdr:colOff>82550</xdr:colOff>
      <xdr:row>19</xdr:row>
      <xdr:rowOff>44450</xdr:rowOff>
    </xdr:to>
    <xdr:sp macro="" textlink="">
      <xdr:nvSpPr>
        <xdr:cNvPr id="146" name="円/楕円 145"/>
        <xdr:cNvSpPr/>
      </xdr:nvSpPr>
      <xdr:spPr>
        <a:xfrm>
          <a:off x="164592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86377</xdr:rowOff>
    </xdr:from>
    <xdr:ext cx="762000" cy="259045"/>
    <xdr:sp macro="" textlink="">
      <xdr:nvSpPr>
        <xdr:cNvPr id="147" name="物件費該当値テキスト"/>
        <xdr:cNvSpPr txBox="1"/>
      </xdr:nvSpPr>
      <xdr:spPr>
        <a:xfrm>
          <a:off x="165989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22</xdr:col>
      <xdr:colOff>514350</xdr:colOff>
      <xdr:row>19</xdr:row>
      <xdr:rowOff>69850</xdr:rowOff>
    </xdr:from>
    <xdr:to>
      <xdr:col>22</xdr:col>
      <xdr:colOff>615950</xdr:colOff>
      <xdr:row>20</xdr:row>
      <xdr:rowOff>0</xdr:rowOff>
    </xdr:to>
    <xdr:sp macro="" textlink="">
      <xdr:nvSpPr>
        <xdr:cNvPr id="148" name="円/楕円 147"/>
        <xdr:cNvSpPr/>
      </xdr:nvSpPr>
      <xdr:spPr>
        <a:xfrm>
          <a:off x="15621000" y="332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156227</xdr:rowOff>
    </xdr:from>
    <xdr:ext cx="736600" cy="259045"/>
    <xdr:sp macro="" textlink="">
      <xdr:nvSpPr>
        <xdr:cNvPr id="149" name="テキスト ボックス 148"/>
        <xdr:cNvSpPr txBox="1"/>
      </xdr:nvSpPr>
      <xdr:spPr>
        <a:xfrm>
          <a:off x="15290800" y="341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21</xdr:col>
      <xdr:colOff>311150</xdr:colOff>
      <xdr:row>19</xdr:row>
      <xdr:rowOff>57150</xdr:rowOff>
    </xdr:from>
    <xdr:to>
      <xdr:col>21</xdr:col>
      <xdr:colOff>412750</xdr:colOff>
      <xdr:row>19</xdr:row>
      <xdr:rowOff>158750</xdr:rowOff>
    </xdr:to>
    <xdr:sp macro="" textlink="">
      <xdr:nvSpPr>
        <xdr:cNvPr id="150" name="円/楕円 149"/>
        <xdr:cNvSpPr/>
      </xdr:nvSpPr>
      <xdr:spPr>
        <a:xfrm>
          <a:off x="14732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19</xdr:row>
      <xdr:rowOff>143527</xdr:rowOff>
    </xdr:from>
    <xdr:ext cx="762000" cy="259045"/>
    <xdr:sp macro="" textlink="">
      <xdr:nvSpPr>
        <xdr:cNvPr id="151" name="テキスト ボックス 150"/>
        <xdr:cNvSpPr txBox="1"/>
      </xdr:nvSpPr>
      <xdr:spPr>
        <a:xfrm>
          <a:off x="14401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12700</xdr:rowOff>
    </xdr:from>
    <xdr:to>
      <xdr:col>20</xdr:col>
      <xdr:colOff>209550</xdr:colOff>
      <xdr:row>18</xdr:row>
      <xdr:rowOff>114300</xdr:rowOff>
    </xdr:to>
    <xdr:sp macro="" textlink="">
      <xdr:nvSpPr>
        <xdr:cNvPr id="152" name="円/楕円 151"/>
        <xdr:cNvSpPr/>
      </xdr:nvSpPr>
      <xdr:spPr>
        <a:xfrm>
          <a:off x="13843000" y="309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99077</xdr:rowOff>
    </xdr:from>
    <xdr:ext cx="762000" cy="259045"/>
    <xdr:sp macro="" textlink="">
      <xdr:nvSpPr>
        <xdr:cNvPr id="153" name="テキスト ボックス 152"/>
        <xdr:cNvSpPr txBox="1"/>
      </xdr:nvSpPr>
      <xdr:spPr>
        <a:xfrm>
          <a:off x="13512800" y="318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590550</xdr:colOff>
      <xdr:row>19</xdr:row>
      <xdr:rowOff>69850</xdr:rowOff>
    </xdr:from>
    <xdr:to>
      <xdr:col>19</xdr:col>
      <xdr:colOff>6350</xdr:colOff>
      <xdr:row>20</xdr:row>
      <xdr:rowOff>0</xdr:rowOff>
    </xdr:to>
    <xdr:sp macro="" textlink="">
      <xdr:nvSpPr>
        <xdr:cNvPr id="154" name="円/楕円 153"/>
        <xdr:cNvSpPr/>
      </xdr:nvSpPr>
      <xdr:spPr>
        <a:xfrm>
          <a:off x="12954000" y="332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19</xdr:row>
      <xdr:rowOff>156227</xdr:rowOff>
    </xdr:from>
    <xdr:ext cx="762000" cy="259045"/>
    <xdr:sp macro="" textlink="">
      <xdr:nvSpPr>
        <xdr:cNvPr id="155" name="テキスト ボックス 154"/>
        <xdr:cNvSpPr txBox="1"/>
      </xdr:nvSpPr>
      <xdr:spPr>
        <a:xfrm>
          <a:off x="126238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扶助費に係る経常収支比率は、前年度より</a:t>
          </a:r>
          <a:r>
            <a:rPr kumimoji="1" lang="en-US" altLang="ja-JP" sz="1300">
              <a:latin typeface="ＭＳ Ｐゴシック"/>
            </a:rPr>
            <a:t>0.1</a:t>
          </a:r>
          <a:r>
            <a:rPr kumimoji="1" lang="ja-JP" altLang="en-US" sz="1300">
              <a:latin typeface="ＭＳ Ｐゴシック"/>
            </a:rPr>
            <a:t>ポイント増加しているものの、類似団体平均を下回っている。しかし、年々その比率が高まる傾向にある。審査の適正化や各種市単独事業の総点検を行うなどして上昇傾向を抑制するよう努める。</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4535</xdr:rowOff>
    </xdr:from>
    <xdr:to>
      <xdr:col>7</xdr:col>
      <xdr:colOff>15875</xdr:colOff>
      <xdr:row>60</xdr:row>
      <xdr:rowOff>159657</xdr:rowOff>
    </xdr:to>
    <xdr:cxnSp macro="">
      <xdr:nvCxnSpPr>
        <xdr:cNvPr id="185" name="直線コネクタ 184"/>
        <xdr:cNvCxnSpPr/>
      </xdr:nvCxnSpPr>
      <xdr:spPr>
        <a:xfrm flipV="1">
          <a:off x="4826000" y="9091385"/>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131734</xdr:rowOff>
    </xdr:from>
    <xdr:ext cx="762000" cy="259045"/>
    <xdr:sp macro="" textlink="">
      <xdr:nvSpPr>
        <xdr:cNvPr id="186"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12.7</a:t>
          </a:r>
          <a:endParaRPr kumimoji="1" lang="ja-JP" altLang="en-US" sz="1000" b="1">
            <a:latin typeface="ＭＳ Ｐゴシック"/>
          </a:endParaRPr>
        </a:p>
      </xdr:txBody>
    </xdr:sp>
    <xdr:clientData/>
  </xdr:oneCellAnchor>
  <xdr:twoCellAnchor>
    <xdr:from>
      <xdr:col>6</xdr:col>
      <xdr:colOff>612775</xdr:colOff>
      <xdr:row>60</xdr:row>
      <xdr:rowOff>159657</xdr:rowOff>
    </xdr:from>
    <xdr:to>
      <xdr:col>7</xdr:col>
      <xdr:colOff>104775</xdr:colOff>
      <xdr:row>60</xdr:row>
      <xdr:rowOff>159657</xdr:rowOff>
    </xdr:to>
    <xdr:cxnSp macro="">
      <xdr:nvCxnSpPr>
        <xdr:cNvPr id="187" name="直線コネクタ 186"/>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90912</xdr:rowOff>
    </xdr:from>
    <xdr:ext cx="762000" cy="259045"/>
    <xdr:sp macro="" textlink="">
      <xdr:nvSpPr>
        <xdr:cNvPr id="188"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6</xdr:col>
      <xdr:colOff>612775</xdr:colOff>
      <xdr:row>53</xdr:row>
      <xdr:rowOff>4535</xdr:rowOff>
    </xdr:from>
    <xdr:to>
      <xdr:col>7</xdr:col>
      <xdr:colOff>104775</xdr:colOff>
      <xdr:row>53</xdr:row>
      <xdr:rowOff>4535</xdr:rowOff>
    </xdr:to>
    <xdr:cxnSp macro="">
      <xdr:nvCxnSpPr>
        <xdr:cNvPr id="189" name="直線コネクタ 188"/>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12700</xdr:rowOff>
    </xdr:from>
    <xdr:to>
      <xdr:col>7</xdr:col>
      <xdr:colOff>15875</xdr:colOff>
      <xdr:row>54</xdr:row>
      <xdr:rowOff>29028</xdr:rowOff>
    </xdr:to>
    <xdr:cxnSp macro="">
      <xdr:nvCxnSpPr>
        <xdr:cNvPr id="190" name="直線コネクタ 189"/>
        <xdr:cNvCxnSpPr/>
      </xdr:nvCxnSpPr>
      <xdr:spPr>
        <a:xfrm>
          <a:off x="3987800" y="92710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121755</xdr:rowOff>
    </xdr:from>
    <xdr:ext cx="762000" cy="259045"/>
    <xdr:sp macro="" textlink="">
      <xdr:nvSpPr>
        <xdr:cNvPr id="191" name="扶助費平均値テキスト"/>
        <xdr:cNvSpPr txBox="1"/>
      </xdr:nvSpPr>
      <xdr:spPr>
        <a:xfrm>
          <a:off x="4914900" y="9551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149678</xdr:rowOff>
    </xdr:from>
    <xdr:to>
      <xdr:col>7</xdr:col>
      <xdr:colOff>66675</xdr:colOff>
      <xdr:row>56</xdr:row>
      <xdr:rowOff>79828</xdr:rowOff>
    </xdr:to>
    <xdr:sp macro="" textlink="">
      <xdr:nvSpPr>
        <xdr:cNvPr id="192" name="フローチャート : 判断 191"/>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102507</xdr:rowOff>
    </xdr:from>
    <xdr:to>
      <xdr:col>5</xdr:col>
      <xdr:colOff>549275</xdr:colOff>
      <xdr:row>54</xdr:row>
      <xdr:rowOff>12700</xdr:rowOff>
    </xdr:to>
    <xdr:cxnSp macro="">
      <xdr:nvCxnSpPr>
        <xdr:cNvPr id="193" name="直線コネクタ 192"/>
        <xdr:cNvCxnSpPr/>
      </xdr:nvCxnSpPr>
      <xdr:spPr>
        <a:xfrm>
          <a:off x="3098800" y="91893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100693</xdr:rowOff>
    </xdr:from>
    <xdr:to>
      <xdr:col>5</xdr:col>
      <xdr:colOff>600075</xdr:colOff>
      <xdr:row>56</xdr:row>
      <xdr:rowOff>30843</xdr:rowOff>
    </xdr:to>
    <xdr:sp macro="" textlink="">
      <xdr:nvSpPr>
        <xdr:cNvPr id="194" name="フローチャート : 判断 193"/>
        <xdr:cNvSpPr/>
      </xdr:nvSpPr>
      <xdr:spPr>
        <a:xfrm>
          <a:off x="3937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15620</xdr:rowOff>
    </xdr:from>
    <xdr:ext cx="736600" cy="259045"/>
    <xdr:sp macro="" textlink="">
      <xdr:nvSpPr>
        <xdr:cNvPr id="195" name="テキスト ボックス 194"/>
        <xdr:cNvSpPr txBox="1"/>
      </xdr:nvSpPr>
      <xdr:spPr>
        <a:xfrm>
          <a:off x="3606800" y="961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86178</xdr:rowOff>
    </xdr:from>
    <xdr:to>
      <xdr:col>4</xdr:col>
      <xdr:colOff>346075</xdr:colOff>
      <xdr:row>53</xdr:row>
      <xdr:rowOff>102507</xdr:rowOff>
    </xdr:to>
    <xdr:cxnSp macro="">
      <xdr:nvCxnSpPr>
        <xdr:cNvPr id="196" name="直線コネクタ 195"/>
        <xdr:cNvCxnSpPr/>
      </xdr:nvCxnSpPr>
      <xdr:spPr>
        <a:xfrm>
          <a:off x="2209800" y="91730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51707</xdr:rowOff>
    </xdr:from>
    <xdr:to>
      <xdr:col>4</xdr:col>
      <xdr:colOff>396875</xdr:colOff>
      <xdr:row>55</xdr:row>
      <xdr:rowOff>153307</xdr:rowOff>
    </xdr:to>
    <xdr:sp macro="" textlink="">
      <xdr:nvSpPr>
        <xdr:cNvPr id="197" name="フローチャート : 判断 196"/>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138084</xdr:rowOff>
    </xdr:from>
    <xdr:ext cx="762000" cy="259045"/>
    <xdr:sp macro="" textlink="">
      <xdr:nvSpPr>
        <xdr:cNvPr id="198" name="テキスト ボックス 197"/>
        <xdr:cNvSpPr txBox="1"/>
      </xdr:nvSpPr>
      <xdr:spPr>
        <a:xfrm>
          <a:off x="2717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53522</xdr:rowOff>
    </xdr:from>
    <xdr:to>
      <xdr:col>3</xdr:col>
      <xdr:colOff>142875</xdr:colOff>
      <xdr:row>53</xdr:row>
      <xdr:rowOff>86178</xdr:rowOff>
    </xdr:to>
    <xdr:cxnSp macro="">
      <xdr:nvCxnSpPr>
        <xdr:cNvPr id="199" name="直線コネクタ 198"/>
        <xdr:cNvCxnSpPr/>
      </xdr:nvCxnSpPr>
      <xdr:spPr>
        <a:xfrm>
          <a:off x="1320800" y="91403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51707</xdr:rowOff>
    </xdr:from>
    <xdr:to>
      <xdr:col>3</xdr:col>
      <xdr:colOff>193675</xdr:colOff>
      <xdr:row>55</xdr:row>
      <xdr:rowOff>153307</xdr:rowOff>
    </xdr:to>
    <xdr:sp macro="" textlink="">
      <xdr:nvSpPr>
        <xdr:cNvPr id="200" name="フローチャート : 判断 199"/>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138084</xdr:rowOff>
    </xdr:from>
    <xdr:ext cx="762000" cy="259045"/>
    <xdr:sp macro="" textlink="">
      <xdr:nvSpPr>
        <xdr:cNvPr id="201" name="テキスト ボックス 200"/>
        <xdr:cNvSpPr txBox="1"/>
      </xdr:nvSpPr>
      <xdr:spPr>
        <a:xfrm>
          <a:off x="1828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141515</xdr:rowOff>
    </xdr:from>
    <xdr:to>
      <xdr:col>1</xdr:col>
      <xdr:colOff>676275</xdr:colOff>
      <xdr:row>55</xdr:row>
      <xdr:rowOff>71665</xdr:rowOff>
    </xdr:to>
    <xdr:sp macro="" textlink="">
      <xdr:nvSpPr>
        <xdr:cNvPr id="202" name="フローチャート : 判断 201"/>
        <xdr:cNvSpPr/>
      </xdr:nvSpPr>
      <xdr:spPr>
        <a:xfrm>
          <a:off x="1270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56442</xdr:rowOff>
    </xdr:from>
    <xdr:ext cx="762000" cy="259045"/>
    <xdr:sp macro="" textlink="">
      <xdr:nvSpPr>
        <xdr:cNvPr id="203" name="テキスト ボックス 202"/>
        <xdr:cNvSpPr txBox="1"/>
      </xdr:nvSpPr>
      <xdr:spPr>
        <a:xfrm>
          <a:off x="939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53</xdr:row>
      <xdr:rowOff>149678</xdr:rowOff>
    </xdr:from>
    <xdr:to>
      <xdr:col>7</xdr:col>
      <xdr:colOff>66675</xdr:colOff>
      <xdr:row>54</xdr:row>
      <xdr:rowOff>79828</xdr:rowOff>
    </xdr:to>
    <xdr:sp macro="" textlink="">
      <xdr:nvSpPr>
        <xdr:cNvPr id="209" name="円/楕円 208"/>
        <xdr:cNvSpPr/>
      </xdr:nvSpPr>
      <xdr:spPr>
        <a:xfrm>
          <a:off x="47752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166205</xdr:rowOff>
    </xdr:from>
    <xdr:ext cx="762000" cy="259045"/>
    <xdr:sp macro="" textlink="">
      <xdr:nvSpPr>
        <xdr:cNvPr id="210" name="扶助費該当値テキスト"/>
        <xdr:cNvSpPr txBox="1"/>
      </xdr:nvSpPr>
      <xdr:spPr>
        <a:xfrm>
          <a:off x="49149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133350</xdr:rowOff>
    </xdr:from>
    <xdr:to>
      <xdr:col>5</xdr:col>
      <xdr:colOff>600075</xdr:colOff>
      <xdr:row>54</xdr:row>
      <xdr:rowOff>63500</xdr:rowOff>
    </xdr:to>
    <xdr:sp macro="" textlink="">
      <xdr:nvSpPr>
        <xdr:cNvPr id="211" name="円/楕円 210"/>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73677</xdr:rowOff>
    </xdr:from>
    <xdr:ext cx="736600" cy="259045"/>
    <xdr:sp macro="" textlink="">
      <xdr:nvSpPr>
        <xdr:cNvPr id="212" name="テキスト ボックス 211"/>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51707</xdr:rowOff>
    </xdr:from>
    <xdr:to>
      <xdr:col>4</xdr:col>
      <xdr:colOff>396875</xdr:colOff>
      <xdr:row>53</xdr:row>
      <xdr:rowOff>153307</xdr:rowOff>
    </xdr:to>
    <xdr:sp macro="" textlink="">
      <xdr:nvSpPr>
        <xdr:cNvPr id="213" name="円/楕円 212"/>
        <xdr:cNvSpPr/>
      </xdr:nvSpPr>
      <xdr:spPr>
        <a:xfrm>
          <a:off x="3048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163484</xdr:rowOff>
    </xdr:from>
    <xdr:ext cx="762000" cy="259045"/>
    <xdr:sp macro="" textlink="">
      <xdr:nvSpPr>
        <xdr:cNvPr id="214" name="テキスト ボックス 213"/>
        <xdr:cNvSpPr txBox="1"/>
      </xdr:nvSpPr>
      <xdr:spPr>
        <a:xfrm>
          <a:off x="2717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35378</xdr:rowOff>
    </xdr:from>
    <xdr:to>
      <xdr:col>3</xdr:col>
      <xdr:colOff>193675</xdr:colOff>
      <xdr:row>53</xdr:row>
      <xdr:rowOff>136978</xdr:rowOff>
    </xdr:to>
    <xdr:sp macro="" textlink="">
      <xdr:nvSpPr>
        <xdr:cNvPr id="215" name="円/楕円 214"/>
        <xdr:cNvSpPr/>
      </xdr:nvSpPr>
      <xdr:spPr>
        <a:xfrm>
          <a:off x="2159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147155</xdr:rowOff>
    </xdr:from>
    <xdr:ext cx="762000" cy="259045"/>
    <xdr:sp macro="" textlink="">
      <xdr:nvSpPr>
        <xdr:cNvPr id="216" name="テキスト ボックス 215"/>
        <xdr:cNvSpPr txBox="1"/>
      </xdr:nvSpPr>
      <xdr:spPr>
        <a:xfrm>
          <a:off x="1828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2722</xdr:rowOff>
    </xdr:from>
    <xdr:to>
      <xdr:col>1</xdr:col>
      <xdr:colOff>676275</xdr:colOff>
      <xdr:row>53</xdr:row>
      <xdr:rowOff>104322</xdr:rowOff>
    </xdr:to>
    <xdr:sp macro="" textlink="">
      <xdr:nvSpPr>
        <xdr:cNvPr id="217" name="円/楕円 216"/>
        <xdr:cNvSpPr/>
      </xdr:nvSpPr>
      <xdr:spPr>
        <a:xfrm>
          <a:off x="1270000" y="90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114499</xdr:rowOff>
    </xdr:from>
    <xdr:ext cx="762000" cy="259045"/>
    <xdr:sp macro="" textlink="">
      <xdr:nvSpPr>
        <xdr:cNvPr id="218" name="テキスト ボックス 217"/>
        <xdr:cNvSpPr txBox="1"/>
      </xdr:nvSpPr>
      <xdr:spPr>
        <a:xfrm>
          <a:off x="939800" y="885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その他に係る経常収支比率が類似団体平均を</a:t>
          </a:r>
          <a:r>
            <a:rPr kumimoji="1" lang="en-US" altLang="ja-JP" sz="1300">
              <a:latin typeface="ＭＳ Ｐゴシック"/>
            </a:rPr>
            <a:t>1.0</a:t>
          </a:r>
          <a:r>
            <a:rPr kumimoji="1" lang="ja-JP" altLang="en-US" sz="1300">
              <a:latin typeface="ＭＳ Ｐゴシック"/>
            </a:rPr>
            <a:t>ポイント下回っているが、公営企業会計や国民健康保険事業会計への繰出金を抑制したものの未だ増加傾向にある。各種事業の経費節減や受益者負担の原則に基づいた使用料等の見直しを踏まえて適正化を図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63500</xdr:rowOff>
    </xdr:from>
    <xdr:to>
      <xdr:col>24</xdr:col>
      <xdr:colOff>31750</xdr:colOff>
      <xdr:row>62</xdr:row>
      <xdr:rowOff>12700</xdr:rowOff>
    </xdr:to>
    <xdr:cxnSp macro="">
      <xdr:nvCxnSpPr>
        <xdr:cNvPr id="246" name="直線コネクタ 245"/>
        <xdr:cNvCxnSpPr/>
      </xdr:nvCxnSpPr>
      <xdr:spPr>
        <a:xfrm flipV="1">
          <a:off x="16510000" y="8978900"/>
          <a:ext cx="0" cy="1663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156227</xdr:rowOff>
    </xdr:from>
    <xdr:ext cx="762000" cy="259045"/>
    <xdr:sp macro="" textlink="">
      <xdr:nvSpPr>
        <xdr:cNvPr id="247"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21.3</a:t>
          </a:r>
          <a:endParaRPr kumimoji="1" lang="ja-JP" altLang="en-US" sz="1000" b="1">
            <a:latin typeface="ＭＳ Ｐゴシック"/>
          </a:endParaRPr>
        </a:p>
      </xdr:txBody>
    </xdr:sp>
    <xdr:clientData/>
  </xdr:oneCellAnchor>
  <xdr:twoCellAnchor>
    <xdr:from>
      <xdr:col>23</xdr:col>
      <xdr:colOff>628650</xdr:colOff>
      <xdr:row>62</xdr:row>
      <xdr:rowOff>12700</xdr:rowOff>
    </xdr:from>
    <xdr:to>
      <xdr:col>24</xdr:col>
      <xdr:colOff>120650</xdr:colOff>
      <xdr:row>62</xdr:row>
      <xdr:rowOff>12700</xdr:rowOff>
    </xdr:to>
    <xdr:cxnSp macro="">
      <xdr:nvCxnSpPr>
        <xdr:cNvPr id="248" name="直線コネクタ 247"/>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149877</xdr:rowOff>
    </xdr:from>
    <xdr:ext cx="762000" cy="259045"/>
    <xdr:sp macro="" textlink="">
      <xdr:nvSpPr>
        <xdr:cNvPr id="249" name="その他最大値テキスト"/>
        <xdr:cNvSpPr txBox="1"/>
      </xdr:nvSpPr>
      <xdr:spPr>
        <a:xfrm>
          <a:off x="165989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23</xdr:col>
      <xdr:colOff>628650</xdr:colOff>
      <xdr:row>52</xdr:row>
      <xdr:rowOff>63500</xdr:rowOff>
    </xdr:from>
    <xdr:to>
      <xdr:col>24</xdr:col>
      <xdr:colOff>120650</xdr:colOff>
      <xdr:row>52</xdr:row>
      <xdr:rowOff>63500</xdr:rowOff>
    </xdr:to>
    <xdr:cxnSp macro="">
      <xdr:nvCxnSpPr>
        <xdr:cNvPr id="250" name="直線コネクタ 249"/>
        <xdr:cNvCxnSpPr/>
      </xdr:nvCxnSpPr>
      <xdr:spPr>
        <a:xfrm>
          <a:off x="16421100" y="897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50800</xdr:rowOff>
    </xdr:from>
    <xdr:to>
      <xdr:col>24</xdr:col>
      <xdr:colOff>31750</xdr:colOff>
      <xdr:row>56</xdr:row>
      <xdr:rowOff>152400</xdr:rowOff>
    </xdr:to>
    <xdr:cxnSp macro="">
      <xdr:nvCxnSpPr>
        <xdr:cNvPr id="251" name="直線コネクタ 250"/>
        <xdr:cNvCxnSpPr/>
      </xdr:nvCxnSpPr>
      <xdr:spPr>
        <a:xfrm flipV="1">
          <a:off x="15671800" y="96520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99077</xdr:rowOff>
    </xdr:from>
    <xdr:ext cx="762000" cy="259045"/>
    <xdr:sp macro="" textlink="">
      <xdr:nvSpPr>
        <xdr:cNvPr id="252" name="その他平均値テキスト"/>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127000</xdr:rowOff>
    </xdr:from>
    <xdr:to>
      <xdr:col>24</xdr:col>
      <xdr:colOff>82550</xdr:colOff>
      <xdr:row>57</xdr:row>
      <xdr:rowOff>57150</xdr:rowOff>
    </xdr:to>
    <xdr:sp macro="" textlink="">
      <xdr:nvSpPr>
        <xdr:cNvPr id="253" name="フローチャート : 判断 252"/>
        <xdr:cNvSpPr/>
      </xdr:nvSpPr>
      <xdr:spPr>
        <a:xfrm>
          <a:off x="16459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152400</xdr:rowOff>
    </xdr:from>
    <xdr:to>
      <xdr:col>22</xdr:col>
      <xdr:colOff>565150</xdr:colOff>
      <xdr:row>56</xdr:row>
      <xdr:rowOff>165100</xdr:rowOff>
    </xdr:to>
    <xdr:cxnSp macro="">
      <xdr:nvCxnSpPr>
        <xdr:cNvPr id="254" name="直線コネクタ 253"/>
        <xdr:cNvCxnSpPr/>
      </xdr:nvCxnSpPr>
      <xdr:spPr>
        <a:xfrm flipV="1">
          <a:off x="14782800" y="9753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127000</xdr:rowOff>
    </xdr:from>
    <xdr:to>
      <xdr:col>22</xdr:col>
      <xdr:colOff>615950</xdr:colOff>
      <xdr:row>57</xdr:row>
      <xdr:rowOff>57150</xdr:rowOff>
    </xdr:to>
    <xdr:sp macro="" textlink="">
      <xdr:nvSpPr>
        <xdr:cNvPr id="255" name="フローチャート : 判断 254"/>
        <xdr:cNvSpPr/>
      </xdr:nvSpPr>
      <xdr:spPr>
        <a:xfrm>
          <a:off x="15621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41927</xdr:rowOff>
    </xdr:from>
    <xdr:ext cx="736600" cy="259045"/>
    <xdr:sp macro="" textlink="">
      <xdr:nvSpPr>
        <xdr:cNvPr id="256" name="テキスト ボックス 255"/>
        <xdr:cNvSpPr txBox="1"/>
      </xdr:nvSpPr>
      <xdr:spPr>
        <a:xfrm>
          <a:off x="15290800" y="981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133350</xdr:rowOff>
    </xdr:from>
    <xdr:to>
      <xdr:col>21</xdr:col>
      <xdr:colOff>361950</xdr:colOff>
      <xdr:row>56</xdr:row>
      <xdr:rowOff>165100</xdr:rowOff>
    </xdr:to>
    <xdr:cxnSp macro="">
      <xdr:nvCxnSpPr>
        <xdr:cNvPr id="257" name="直線コネクタ 256"/>
        <xdr:cNvCxnSpPr/>
      </xdr:nvCxnSpPr>
      <xdr:spPr>
        <a:xfrm>
          <a:off x="13893800" y="95631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8" name="フローチャート : 判断 257"/>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54627</xdr:rowOff>
    </xdr:from>
    <xdr:ext cx="762000" cy="259045"/>
    <xdr:sp macro="" textlink="">
      <xdr:nvSpPr>
        <xdr:cNvPr id="259" name="テキスト ボックス 258"/>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133350</xdr:rowOff>
    </xdr:from>
    <xdr:to>
      <xdr:col>20</xdr:col>
      <xdr:colOff>158750</xdr:colOff>
      <xdr:row>55</xdr:row>
      <xdr:rowOff>146050</xdr:rowOff>
    </xdr:to>
    <xdr:cxnSp macro="">
      <xdr:nvCxnSpPr>
        <xdr:cNvPr id="260" name="直線コネクタ 259"/>
        <xdr:cNvCxnSpPr/>
      </xdr:nvCxnSpPr>
      <xdr:spPr>
        <a:xfrm flipV="1">
          <a:off x="13004800" y="9563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101600</xdr:rowOff>
    </xdr:from>
    <xdr:to>
      <xdr:col>20</xdr:col>
      <xdr:colOff>209550</xdr:colOff>
      <xdr:row>57</xdr:row>
      <xdr:rowOff>31750</xdr:rowOff>
    </xdr:to>
    <xdr:sp macro="" textlink="">
      <xdr:nvSpPr>
        <xdr:cNvPr id="261" name="フローチャート : 判断 260"/>
        <xdr:cNvSpPr/>
      </xdr:nvSpPr>
      <xdr:spPr>
        <a:xfrm>
          <a:off x="13843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16527</xdr:rowOff>
    </xdr:from>
    <xdr:ext cx="762000" cy="259045"/>
    <xdr:sp macro="" textlink="">
      <xdr:nvSpPr>
        <xdr:cNvPr id="262" name="テキスト ボックス 261"/>
        <xdr:cNvSpPr txBox="1"/>
      </xdr:nvSpPr>
      <xdr:spPr>
        <a:xfrm>
          <a:off x="13512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38100</xdr:rowOff>
    </xdr:from>
    <xdr:to>
      <xdr:col>19</xdr:col>
      <xdr:colOff>6350</xdr:colOff>
      <xdr:row>56</xdr:row>
      <xdr:rowOff>139700</xdr:rowOff>
    </xdr:to>
    <xdr:sp macro="" textlink="">
      <xdr:nvSpPr>
        <xdr:cNvPr id="263" name="フローチャート : 判断 262"/>
        <xdr:cNvSpPr/>
      </xdr:nvSpPr>
      <xdr:spPr>
        <a:xfrm>
          <a:off x="12954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124477</xdr:rowOff>
    </xdr:from>
    <xdr:ext cx="762000" cy="259045"/>
    <xdr:sp macro="" textlink="">
      <xdr:nvSpPr>
        <xdr:cNvPr id="264" name="テキスト ボックス 263"/>
        <xdr:cNvSpPr txBox="1"/>
      </xdr:nvSpPr>
      <xdr:spPr>
        <a:xfrm>
          <a:off x="12623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0</xdr:rowOff>
    </xdr:from>
    <xdr:to>
      <xdr:col>24</xdr:col>
      <xdr:colOff>82550</xdr:colOff>
      <xdr:row>56</xdr:row>
      <xdr:rowOff>101600</xdr:rowOff>
    </xdr:to>
    <xdr:sp macro="" textlink="">
      <xdr:nvSpPr>
        <xdr:cNvPr id="270" name="円/楕円 269"/>
        <xdr:cNvSpPr/>
      </xdr:nvSpPr>
      <xdr:spPr>
        <a:xfrm>
          <a:off x="16459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16527</xdr:rowOff>
    </xdr:from>
    <xdr:ext cx="762000" cy="259045"/>
    <xdr:sp macro="" textlink="">
      <xdr:nvSpPr>
        <xdr:cNvPr id="271" name="その他該当値テキスト"/>
        <xdr:cNvSpPr txBox="1"/>
      </xdr:nvSpPr>
      <xdr:spPr>
        <a:xfrm>
          <a:off x="16598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101600</xdr:rowOff>
    </xdr:from>
    <xdr:to>
      <xdr:col>22</xdr:col>
      <xdr:colOff>615950</xdr:colOff>
      <xdr:row>57</xdr:row>
      <xdr:rowOff>31750</xdr:rowOff>
    </xdr:to>
    <xdr:sp macro="" textlink="">
      <xdr:nvSpPr>
        <xdr:cNvPr id="272" name="円/楕円 271"/>
        <xdr:cNvSpPr/>
      </xdr:nvSpPr>
      <xdr:spPr>
        <a:xfrm>
          <a:off x="15621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41927</xdr:rowOff>
    </xdr:from>
    <xdr:ext cx="736600" cy="259045"/>
    <xdr:sp macro="" textlink="">
      <xdr:nvSpPr>
        <xdr:cNvPr id="273" name="テキスト ボックス 272"/>
        <xdr:cNvSpPr txBox="1"/>
      </xdr:nvSpPr>
      <xdr:spPr>
        <a:xfrm>
          <a:off x="15290800" y="947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114300</xdr:rowOff>
    </xdr:from>
    <xdr:to>
      <xdr:col>21</xdr:col>
      <xdr:colOff>412750</xdr:colOff>
      <xdr:row>57</xdr:row>
      <xdr:rowOff>44450</xdr:rowOff>
    </xdr:to>
    <xdr:sp macro="" textlink="">
      <xdr:nvSpPr>
        <xdr:cNvPr id="274" name="円/楕円 273"/>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29227</xdr:rowOff>
    </xdr:from>
    <xdr:ext cx="762000" cy="259045"/>
    <xdr:sp macro="" textlink="">
      <xdr:nvSpPr>
        <xdr:cNvPr id="275" name="テキスト ボックス 274"/>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82550</xdr:rowOff>
    </xdr:from>
    <xdr:to>
      <xdr:col>20</xdr:col>
      <xdr:colOff>209550</xdr:colOff>
      <xdr:row>56</xdr:row>
      <xdr:rowOff>12700</xdr:rowOff>
    </xdr:to>
    <xdr:sp macro="" textlink="">
      <xdr:nvSpPr>
        <xdr:cNvPr id="276" name="円/楕円 275"/>
        <xdr:cNvSpPr/>
      </xdr:nvSpPr>
      <xdr:spPr>
        <a:xfrm>
          <a:off x="13843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22877</xdr:rowOff>
    </xdr:from>
    <xdr:ext cx="762000" cy="259045"/>
    <xdr:sp macro="" textlink="">
      <xdr:nvSpPr>
        <xdr:cNvPr id="277" name="テキスト ボックス 276"/>
        <xdr:cNvSpPr txBox="1"/>
      </xdr:nvSpPr>
      <xdr:spPr>
        <a:xfrm>
          <a:off x="13512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95250</xdr:rowOff>
    </xdr:from>
    <xdr:to>
      <xdr:col>19</xdr:col>
      <xdr:colOff>6350</xdr:colOff>
      <xdr:row>56</xdr:row>
      <xdr:rowOff>25400</xdr:rowOff>
    </xdr:to>
    <xdr:sp macro="" textlink="">
      <xdr:nvSpPr>
        <xdr:cNvPr id="278" name="円/楕円 277"/>
        <xdr:cNvSpPr/>
      </xdr:nvSpPr>
      <xdr:spPr>
        <a:xfrm>
          <a:off x="12954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35577</xdr:rowOff>
    </xdr:from>
    <xdr:ext cx="762000" cy="259045"/>
    <xdr:sp macro="" textlink="">
      <xdr:nvSpPr>
        <xdr:cNvPr id="279" name="テキスト ボックス 278"/>
        <xdr:cNvSpPr txBox="1"/>
      </xdr:nvSpPr>
      <xdr:spPr>
        <a:xfrm>
          <a:off x="12623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補助費等その他に係る経常収支比率が類似団体平均を</a:t>
          </a:r>
          <a:r>
            <a:rPr kumimoji="1" lang="en-US" altLang="ja-JP" sz="1300">
              <a:latin typeface="ＭＳ Ｐゴシック"/>
            </a:rPr>
            <a:t>1.4</a:t>
          </a:r>
          <a:r>
            <a:rPr kumimoji="1" lang="ja-JP" altLang="en-US" sz="1300">
              <a:latin typeface="ＭＳ Ｐゴシック"/>
            </a:rPr>
            <a:t>ポイント上回っているのは、各種団体への補助金が多額になっているためである。行財政改革への取り組みを通じて、補助金を交付するのが適当な事業を行っているのかなどについて明確な基準を設けると共に、終期を定めるなど補助金の適正化を図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73660</xdr:rowOff>
    </xdr:from>
    <xdr:to>
      <xdr:col>24</xdr:col>
      <xdr:colOff>31750</xdr:colOff>
      <xdr:row>40</xdr:row>
      <xdr:rowOff>157480</xdr:rowOff>
    </xdr:to>
    <xdr:cxnSp macro="">
      <xdr:nvCxnSpPr>
        <xdr:cNvPr id="307" name="直線コネクタ 306"/>
        <xdr:cNvCxnSpPr/>
      </xdr:nvCxnSpPr>
      <xdr:spPr>
        <a:xfrm flipV="1">
          <a:off x="16510000" y="55600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129557</xdr:rowOff>
    </xdr:from>
    <xdr:ext cx="762000" cy="259045"/>
    <xdr:sp macro="" textlink="">
      <xdr:nvSpPr>
        <xdr:cNvPr id="308" name="補助費等最小値テキスト"/>
        <xdr:cNvSpPr txBox="1"/>
      </xdr:nvSpPr>
      <xdr:spPr>
        <a:xfrm>
          <a:off x="16598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dr:col>23</xdr:col>
      <xdr:colOff>628650</xdr:colOff>
      <xdr:row>40</xdr:row>
      <xdr:rowOff>157480</xdr:rowOff>
    </xdr:from>
    <xdr:to>
      <xdr:col>24</xdr:col>
      <xdr:colOff>120650</xdr:colOff>
      <xdr:row>40</xdr:row>
      <xdr:rowOff>157480</xdr:rowOff>
    </xdr:to>
    <xdr:cxnSp macro="">
      <xdr:nvCxnSpPr>
        <xdr:cNvPr id="309" name="直線コネクタ 308"/>
        <xdr:cNvCxnSpPr/>
      </xdr:nvCxnSpPr>
      <xdr:spPr>
        <a:xfrm>
          <a:off x="16421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160037</xdr:rowOff>
    </xdr:from>
    <xdr:ext cx="762000" cy="259045"/>
    <xdr:sp macro="" textlink="">
      <xdr:nvSpPr>
        <xdr:cNvPr id="310" name="補助費等最大値テキスト"/>
        <xdr:cNvSpPr txBox="1"/>
      </xdr:nvSpPr>
      <xdr:spPr>
        <a:xfrm>
          <a:off x="16598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23</xdr:col>
      <xdr:colOff>628650</xdr:colOff>
      <xdr:row>32</xdr:row>
      <xdr:rowOff>73660</xdr:rowOff>
    </xdr:from>
    <xdr:to>
      <xdr:col>24</xdr:col>
      <xdr:colOff>120650</xdr:colOff>
      <xdr:row>32</xdr:row>
      <xdr:rowOff>73660</xdr:rowOff>
    </xdr:to>
    <xdr:cxnSp macro="">
      <xdr:nvCxnSpPr>
        <xdr:cNvPr id="311" name="直線コネクタ 310"/>
        <xdr:cNvCxnSpPr/>
      </xdr:nvCxnSpPr>
      <xdr:spPr>
        <a:xfrm>
          <a:off x="16421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168910</xdr:rowOff>
    </xdr:from>
    <xdr:to>
      <xdr:col>24</xdr:col>
      <xdr:colOff>31750</xdr:colOff>
      <xdr:row>36</xdr:row>
      <xdr:rowOff>43180</xdr:rowOff>
    </xdr:to>
    <xdr:cxnSp macro="">
      <xdr:nvCxnSpPr>
        <xdr:cNvPr id="312" name="直線コネクタ 311"/>
        <xdr:cNvCxnSpPr/>
      </xdr:nvCxnSpPr>
      <xdr:spPr>
        <a:xfrm>
          <a:off x="15671800" y="61696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34</xdr:row>
      <xdr:rowOff>73677</xdr:rowOff>
    </xdr:from>
    <xdr:ext cx="762000" cy="259045"/>
    <xdr:sp macro="" textlink="">
      <xdr:nvSpPr>
        <xdr:cNvPr id="313" name="補助費等平均値テキスト"/>
        <xdr:cNvSpPr txBox="1"/>
      </xdr:nvSpPr>
      <xdr:spPr>
        <a:xfrm>
          <a:off x="16598900" y="590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57150</xdr:rowOff>
    </xdr:from>
    <xdr:to>
      <xdr:col>24</xdr:col>
      <xdr:colOff>82550</xdr:colOff>
      <xdr:row>35</xdr:row>
      <xdr:rowOff>158750</xdr:rowOff>
    </xdr:to>
    <xdr:sp macro="" textlink="">
      <xdr:nvSpPr>
        <xdr:cNvPr id="314" name="フローチャート : 判断 313"/>
        <xdr:cNvSpPr/>
      </xdr:nvSpPr>
      <xdr:spPr>
        <a:xfrm>
          <a:off x="164592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161290</xdr:rowOff>
    </xdr:from>
    <xdr:to>
      <xdr:col>22</xdr:col>
      <xdr:colOff>565150</xdr:colOff>
      <xdr:row>35</xdr:row>
      <xdr:rowOff>168910</xdr:rowOff>
    </xdr:to>
    <xdr:cxnSp macro="">
      <xdr:nvCxnSpPr>
        <xdr:cNvPr id="315" name="直線コネクタ 314"/>
        <xdr:cNvCxnSpPr/>
      </xdr:nvCxnSpPr>
      <xdr:spPr>
        <a:xfrm>
          <a:off x="14782800" y="6162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87630</xdr:rowOff>
    </xdr:from>
    <xdr:to>
      <xdr:col>22</xdr:col>
      <xdr:colOff>615950</xdr:colOff>
      <xdr:row>36</xdr:row>
      <xdr:rowOff>17780</xdr:rowOff>
    </xdr:to>
    <xdr:sp macro="" textlink="">
      <xdr:nvSpPr>
        <xdr:cNvPr id="316" name="フローチャート : 判断 315"/>
        <xdr:cNvSpPr/>
      </xdr:nvSpPr>
      <xdr:spPr>
        <a:xfrm>
          <a:off x="15621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27957</xdr:rowOff>
    </xdr:from>
    <xdr:ext cx="736600" cy="259045"/>
    <xdr:sp macro="" textlink="">
      <xdr:nvSpPr>
        <xdr:cNvPr id="317" name="テキスト ボックス 316"/>
        <xdr:cNvSpPr txBox="1"/>
      </xdr:nvSpPr>
      <xdr:spPr>
        <a:xfrm>
          <a:off x="15290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161290</xdr:rowOff>
    </xdr:from>
    <xdr:to>
      <xdr:col>21</xdr:col>
      <xdr:colOff>361950</xdr:colOff>
      <xdr:row>36</xdr:row>
      <xdr:rowOff>58420</xdr:rowOff>
    </xdr:to>
    <xdr:cxnSp macro="">
      <xdr:nvCxnSpPr>
        <xdr:cNvPr id="318" name="直線コネクタ 317"/>
        <xdr:cNvCxnSpPr/>
      </xdr:nvCxnSpPr>
      <xdr:spPr>
        <a:xfrm flipV="1">
          <a:off x="13893800" y="61620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95250</xdr:rowOff>
    </xdr:from>
    <xdr:to>
      <xdr:col>21</xdr:col>
      <xdr:colOff>412750</xdr:colOff>
      <xdr:row>36</xdr:row>
      <xdr:rowOff>25400</xdr:rowOff>
    </xdr:to>
    <xdr:sp macro="" textlink="">
      <xdr:nvSpPr>
        <xdr:cNvPr id="319" name="フローチャート : 判断 318"/>
        <xdr:cNvSpPr/>
      </xdr:nvSpPr>
      <xdr:spPr>
        <a:xfrm>
          <a:off x="14732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35577</xdr:rowOff>
    </xdr:from>
    <xdr:ext cx="762000" cy="259045"/>
    <xdr:sp macro="" textlink="">
      <xdr:nvSpPr>
        <xdr:cNvPr id="320" name="テキスト ボックス 319"/>
        <xdr:cNvSpPr txBox="1"/>
      </xdr:nvSpPr>
      <xdr:spPr>
        <a:xfrm>
          <a:off x="14401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35560</xdr:rowOff>
    </xdr:from>
    <xdr:to>
      <xdr:col>20</xdr:col>
      <xdr:colOff>158750</xdr:colOff>
      <xdr:row>36</xdr:row>
      <xdr:rowOff>58420</xdr:rowOff>
    </xdr:to>
    <xdr:cxnSp macro="">
      <xdr:nvCxnSpPr>
        <xdr:cNvPr id="321" name="直線コネクタ 320"/>
        <xdr:cNvCxnSpPr/>
      </xdr:nvCxnSpPr>
      <xdr:spPr>
        <a:xfrm>
          <a:off x="13004800" y="6207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102870</xdr:rowOff>
    </xdr:from>
    <xdr:to>
      <xdr:col>20</xdr:col>
      <xdr:colOff>209550</xdr:colOff>
      <xdr:row>36</xdr:row>
      <xdr:rowOff>33020</xdr:rowOff>
    </xdr:to>
    <xdr:sp macro="" textlink="">
      <xdr:nvSpPr>
        <xdr:cNvPr id="322" name="フローチャート : 判断 321"/>
        <xdr:cNvSpPr/>
      </xdr:nvSpPr>
      <xdr:spPr>
        <a:xfrm>
          <a:off x="13843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43197</xdr:rowOff>
    </xdr:from>
    <xdr:ext cx="762000" cy="259045"/>
    <xdr:sp macro="" textlink="">
      <xdr:nvSpPr>
        <xdr:cNvPr id="323" name="テキスト ボックス 322"/>
        <xdr:cNvSpPr txBox="1"/>
      </xdr:nvSpPr>
      <xdr:spPr>
        <a:xfrm>
          <a:off x="13512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110490</xdr:rowOff>
    </xdr:from>
    <xdr:to>
      <xdr:col>19</xdr:col>
      <xdr:colOff>6350</xdr:colOff>
      <xdr:row>36</xdr:row>
      <xdr:rowOff>40640</xdr:rowOff>
    </xdr:to>
    <xdr:sp macro="" textlink="">
      <xdr:nvSpPr>
        <xdr:cNvPr id="324" name="フローチャート : 判断 323"/>
        <xdr:cNvSpPr/>
      </xdr:nvSpPr>
      <xdr:spPr>
        <a:xfrm>
          <a:off x="12954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50817</xdr:rowOff>
    </xdr:from>
    <xdr:ext cx="762000" cy="259045"/>
    <xdr:sp macro="" textlink="">
      <xdr:nvSpPr>
        <xdr:cNvPr id="325" name="テキスト ボックス 324"/>
        <xdr:cNvSpPr txBox="1"/>
      </xdr:nvSpPr>
      <xdr:spPr>
        <a:xfrm>
          <a:off x="12623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163830</xdr:rowOff>
    </xdr:from>
    <xdr:to>
      <xdr:col>24</xdr:col>
      <xdr:colOff>82550</xdr:colOff>
      <xdr:row>36</xdr:row>
      <xdr:rowOff>93980</xdr:rowOff>
    </xdr:to>
    <xdr:sp macro="" textlink="">
      <xdr:nvSpPr>
        <xdr:cNvPr id="331" name="円/楕円 330"/>
        <xdr:cNvSpPr/>
      </xdr:nvSpPr>
      <xdr:spPr>
        <a:xfrm>
          <a:off x="164592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135907</xdr:rowOff>
    </xdr:from>
    <xdr:ext cx="762000" cy="259045"/>
    <xdr:sp macro="" textlink="">
      <xdr:nvSpPr>
        <xdr:cNvPr id="332" name="補助費等該当値テキスト"/>
        <xdr:cNvSpPr txBox="1"/>
      </xdr:nvSpPr>
      <xdr:spPr>
        <a:xfrm>
          <a:off x="16598900" y="613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118110</xdr:rowOff>
    </xdr:from>
    <xdr:to>
      <xdr:col>22</xdr:col>
      <xdr:colOff>615950</xdr:colOff>
      <xdr:row>36</xdr:row>
      <xdr:rowOff>48260</xdr:rowOff>
    </xdr:to>
    <xdr:sp macro="" textlink="">
      <xdr:nvSpPr>
        <xdr:cNvPr id="333" name="円/楕円 332"/>
        <xdr:cNvSpPr/>
      </xdr:nvSpPr>
      <xdr:spPr>
        <a:xfrm>
          <a:off x="15621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33037</xdr:rowOff>
    </xdr:from>
    <xdr:ext cx="736600" cy="259045"/>
    <xdr:sp macro="" textlink="">
      <xdr:nvSpPr>
        <xdr:cNvPr id="334" name="テキスト ボックス 333"/>
        <xdr:cNvSpPr txBox="1"/>
      </xdr:nvSpPr>
      <xdr:spPr>
        <a:xfrm>
          <a:off x="15290800" y="620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110490</xdr:rowOff>
    </xdr:from>
    <xdr:to>
      <xdr:col>21</xdr:col>
      <xdr:colOff>412750</xdr:colOff>
      <xdr:row>36</xdr:row>
      <xdr:rowOff>40640</xdr:rowOff>
    </xdr:to>
    <xdr:sp macro="" textlink="">
      <xdr:nvSpPr>
        <xdr:cNvPr id="335" name="円/楕円 334"/>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25417</xdr:rowOff>
    </xdr:from>
    <xdr:ext cx="762000" cy="259045"/>
    <xdr:sp macro="" textlink="">
      <xdr:nvSpPr>
        <xdr:cNvPr id="336" name="テキスト ボックス 335"/>
        <xdr:cNvSpPr txBox="1"/>
      </xdr:nvSpPr>
      <xdr:spPr>
        <a:xfrm>
          <a:off x="14401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7620</xdr:rowOff>
    </xdr:from>
    <xdr:to>
      <xdr:col>20</xdr:col>
      <xdr:colOff>209550</xdr:colOff>
      <xdr:row>36</xdr:row>
      <xdr:rowOff>109220</xdr:rowOff>
    </xdr:to>
    <xdr:sp macro="" textlink="">
      <xdr:nvSpPr>
        <xdr:cNvPr id="337" name="円/楕円 336"/>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93997</xdr:rowOff>
    </xdr:from>
    <xdr:ext cx="762000" cy="259045"/>
    <xdr:sp macro="" textlink="">
      <xdr:nvSpPr>
        <xdr:cNvPr id="338" name="テキスト ボックス 337"/>
        <xdr:cNvSpPr txBox="1"/>
      </xdr:nvSpPr>
      <xdr:spPr>
        <a:xfrm>
          <a:off x="13512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156210</xdr:rowOff>
    </xdr:from>
    <xdr:to>
      <xdr:col>19</xdr:col>
      <xdr:colOff>6350</xdr:colOff>
      <xdr:row>36</xdr:row>
      <xdr:rowOff>86360</xdr:rowOff>
    </xdr:to>
    <xdr:sp macro="" textlink="">
      <xdr:nvSpPr>
        <xdr:cNvPr id="339" name="円/楕円 338"/>
        <xdr:cNvSpPr/>
      </xdr:nvSpPr>
      <xdr:spPr>
        <a:xfrm>
          <a:off x="12954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71137</xdr:rowOff>
    </xdr:from>
    <xdr:ext cx="762000" cy="259045"/>
    <xdr:sp macro="" textlink="">
      <xdr:nvSpPr>
        <xdr:cNvPr id="340" name="テキスト ボックス 339"/>
        <xdr:cNvSpPr txBox="1"/>
      </xdr:nvSpPr>
      <xdr:spPr>
        <a:xfrm>
          <a:off x="12623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公債費に係る経常収支比率は、新庁舎建設事業等に伴う公債費の上昇により、前年度より</a:t>
          </a:r>
          <a:r>
            <a:rPr kumimoji="1" lang="en-US" altLang="ja-JP" sz="1300">
              <a:latin typeface="ＭＳ Ｐゴシック"/>
            </a:rPr>
            <a:t>1.2</a:t>
          </a:r>
          <a:r>
            <a:rPr kumimoji="1" lang="ja-JP" altLang="en-US" sz="1300">
              <a:latin typeface="ＭＳ Ｐゴシック"/>
            </a:rPr>
            <a:t>ポイント増加しており、今後も増加が見込まれる。起債対象事業の厳選に努め、実質公債費比率や将来負担比率の値に注視しながら公債費の削減に努める。</a:t>
          </a: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5" name="直線コネクタ 35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6" name="テキスト ボックス 35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7" name="直線コネクタ 35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8" name="テキスト ボックス 35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9" name="直線コネクタ 35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0" name="テキスト ボックス 35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1" name="直線コネクタ 36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2" name="テキスト ボックス 36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108712</xdr:rowOff>
    </xdr:from>
    <xdr:to>
      <xdr:col>7</xdr:col>
      <xdr:colOff>15875</xdr:colOff>
      <xdr:row>79</xdr:row>
      <xdr:rowOff>170435</xdr:rowOff>
    </xdr:to>
    <xdr:cxnSp macro="">
      <xdr:nvCxnSpPr>
        <xdr:cNvPr id="365" name="直線コネクタ 364"/>
        <xdr:cNvCxnSpPr/>
      </xdr:nvCxnSpPr>
      <xdr:spPr>
        <a:xfrm flipV="1">
          <a:off x="4826000" y="12796012"/>
          <a:ext cx="0" cy="91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142512</xdr:rowOff>
    </xdr:from>
    <xdr:ext cx="762000" cy="259045"/>
    <xdr:sp macro="" textlink="">
      <xdr:nvSpPr>
        <xdr:cNvPr id="366" name="公債費最小値テキスト"/>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6</xdr:col>
      <xdr:colOff>612775</xdr:colOff>
      <xdr:row>79</xdr:row>
      <xdr:rowOff>170435</xdr:rowOff>
    </xdr:from>
    <xdr:to>
      <xdr:col>7</xdr:col>
      <xdr:colOff>104775</xdr:colOff>
      <xdr:row>79</xdr:row>
      <xdr:rowOff>170435</xdr:rowOff>
    </xdr:to>
    <xdr:cxnSp macro="">
      <xdr:nvCxnSpPr>
        <xdr:cNvPr id="367" name="直線コネクタ 366"/>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23639</xdr:rowOff>
    </xdr:from>
    <xdr:ext cx="762000" cy="259045"/>
    <xdr:sp macro="" textlink="">
      <xdr:nvSpPr>
        <xdr:cNvPr id="368" name="公債費最大値テキスト"/>
        <xdr:cNvSpPr txBox="1"/>
      </xdr:nvSpPr>
      <xdr:spPr>
        <a:xfrm>
          <a:off x="4914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a:t>
          </a:r>
          <a:endParaRPr kumimoji="1" lang="ja-JP" altLang="en-US" sz="1000" b="1">
            <a:latin typeface="ＭＳ Ｐゴシック"/>
          </a:endParaRPr>
        </a:p>
      </xdr:txBody>
    </xdr:sp>
    <xdr:clientData/>
  </xdr:oneCellAnchor>
  <xdr:twoCellAnchor>
    <xdr:from>
      <xdr:col>6</xdr:col>
      <xdr:colOff>612775</xdr:colOff>
      <xdr:row>74</xdr:row>
      <xdr:rowOff>108712</xdr:rowOff>
    </xdr:from>
    <xdr:to>
      <xdr:col>7</xdr:col>
      <xdr:colOff>104775</xdr:colOff>
      <xdr:row>74</xdr:row>
      <xdr:rowOff>108712</xdr:rowOff>
    </xdr:to>
    <xdr:cxnSp macro="">
      <xdr:nvCxnSpPr>
        <xdr:cNvPr id="369" name="直線コネクタ 368"/>
        <xdr:cNvCxnSpPr/>
      </xdr:nvCxnSpPr>
      <xdr:spPr>
        <a:xfrm>
          <a:off x="4737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99568</xdr:rowOff>
    </xdr:from>
    <xdr:to>
      <xdr:col>7</xdr:col>
      <xdr:colOff>15875</xdr:colOff>
      <xdr:row>78</xdr:row>
      <xdr:rowOff>154432</xdr:rowOff>
    </xdr:to>
    <xdr:cxnSp macro="">
      <xdr:nvCxnSpPr>
        <xdr:cNvPr id="370" name="直線コネクタ 369"/>
        <xdr:cNvCxnSpPr/>
      </xdr:nvCxnSpPr>
      <xdr:spPr>
        <a:xfrm>
          <a:off x="3987800" y="1347266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15003</xdr:rowOff>
    </xdr:from>
    <xdr:ext cx="762000" cy="259045"/>
    <xdr:sp macro="" textlink="">
      <xdr:nvSpPr>
        <xdr:cNvPr id="371" name="公債費平均値テキスト"/>
        <xdr:cNvSpPr txBox="1"/>
      </xdr:nvSpPr>
      <xdr:spPr>
        <a:xfrm>
          <a:off x="4914900" y="13216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169926</xdr:rowOff>
    </xdr:from>
    <xdr:to>
      <xdr:col>7</xdr:col>
      <xdr:colOff>66675</xdr:colOff>
      <xdr:row>78</xdr:row>
      <xdr:rowOff>100076</xdr:rowOff>
    </xdr:to>
    <xdr:sp macro="" textlink="">
      <xdr:nvSpPr>
        <xdr:cNvPr id="372" name="フローチャート : 判断 371"/>
        <xdr:cNvSpPr/>
      </xdr:nvSpPr>
      <xdr:spPr>
        <a:xfrm>
          <a:off x="47752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94996</xdr:rowOff>
    </xdr:from>
    <xdr:to>
      <xdr:col>5</xdr:col>
      <xdr:colOff>549275</xdr:colOff>
      <xdr:row>78</xdr:row>
      <xdr:rowOff>99568</xdr:rowOff>
    </xdr:to>
    <xdr:cxnSp macro="">
      <xdr:nvCxnSpPr>
        <xdr:cNvPr id="373" name="直線コネクタ 372"/>
        <xdr:cNvCxnSpPr/>
      </xdr:nvCxnSpPr>
      <xdr:spPr>
        <a:xfrm>
          <a:off x="3098800" y="134680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16763</xdr:rowOff>
    </xdr:from>
    <xdr:to>
      <xdr:col>5</xdr:col>
      <xdr:colOff>600075</xdr:colOff>
      <xdr:row>78</xdr:row>
      <xdr:rowOff>118363</xdr:rowOff>
    </xdr:to>
    <xdr:sp macro="" textlink="">
      <xdr:nvSpPr>
        <xdr:cNvPr id="374" name="フローチャート : 判断 373"/>
        <xdr:cNvSpPr/>
      </xdr:nvSpPr>
      <xdr:spPr>
        <a:xfrm>
          <a:off x="3937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128540</xdr:rowOff>
    </xdr:from>
    <xdr:ext cx="736600" cy="259045"/>
    <xdr:sp macro="" textlink="">
      <xdr:nvSpPr>
        <xdr:cNvPr id="375" name="テキスト ボックス 374"/>
        <xdr:cNvSpPr txBox="1"/>
      </xdr:nvSpPr>
      <xdr:spPr>
        <a:xfrm>
          <a:off x="3606800" y="13158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94996</xdr:rowOff>
    </xdr:from>
    <xdr:to>
      <xdr:col>4</xdr:col>
      <xdr:colOff>346075</xdr:colOff>
      <xdr:row>78</xdr:row>
      <xdr:rowOff>108713</xdr:rowOff>
    </xdr:to>
    <xdr:cxnSp macro="">
      <xdr:nvCxnSpPr>
        <xdr:cNvPr id="376" name="直線コネクタ 375"/>
        <xdr:cNvCxnSpPr/>
      </xdr:nvCxnSpPr>
      <xdr:spPr>
        <a:xfrm flipV="1">
          <a:off x="2209800" y="13468096"/>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21337</xdr:rowOff>
    </xdr:from>
    <xdr:to>
      <xdr:col>4</xdr:col>
      <xdr:colOff>396875</xdr:colOff>
      <xdr:row>78</xdr:row>
      <xdr:rowOff>122937</xdr:rowOff>
    </xdr:to>
    <xdr:sp macro="" textlink="">
      <xdr:nvSpPr>
        <xdr:cNvPr id="377" name="フローチャート : 判断 376"/>
        <xdr:cNvSpPr/>
      </xdr:nvSpPr>
      <xdr:spPr>
        <a:xfrm>
          <a:off x="3048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133114</xdr:rowOff>
    </xdr:from>
    <xdr:ext cx="762000" cy="259045"/>
    <xdr:sp macro="" textlink="">
      <xdr:nvSpPr>
        <xdr:cNvPr id="378" name="テキスト ボックス 377"/>
        <xdr:cNvSpPr txBox="1"/>
      </xdr:nvSpPr>
      <xdr:spPr>
        <a:xfrm>
          <a:off x="2717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108713</xdr:rowOff>
    </xdr:from>
    <xdr:to>
      <xdr:col>3</xdr:col>
      <xdr:colOff>142875</xdr:colOff>
      <xdr:row>78</xdr:row>
      <xdr:rowOff>131572</xdr:rowOff>
    </xdr:to>
    <xdr:cxnSp macro="">
      <xdr:nvCxnSpPr>
        <xdr:cNvPr id="379" name="直線コネクタ 378"/>
        <xdr:cNvCxnSpPr/>
      </xdr:nvCxnSpPr>
      <xdr:spPr>
        <a:xfrm flipV="1">
          <a:off x="1320800" y="1348181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30480</xdr:rowOff>
    </xdr:from>
    <xdr:to>
      <xdr:col>3</xdr:col>
      <xdr:colOff>193675</xdr:colOff>
      <xdr:row>78</xdr:row>
      <xdr:rowOff>132080</xdr:rowOff>
    </xdr:to>
    <xdr:sp macro="" textlink="">
      <xdr:nvSpPr>
        <xdr:cNvPr id="380" name="フローチャート : 判断 379"/>
        <xdr:cNvSpPr/>
      </xdr:nvSpPr>
      <xdr:spPr>
        <a:xfrm>
          <a:off x="2159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142257</xdr:rowOff>
    </xdr:from>
    <xdr:ext cx="762000" cy="259045"/>
    <xdr:sp macro="" textlink="">
      <xdr:nvSpPr>
        <xdr:cNvPr id="381" name="テキスト ボックス 380"/>
        <xdr:cNvSpPr txBox="1"/>
      </xdr:nvSpPr>
      <xdr:spPr>
        <a:xfrm>
          <a:off x="1828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19.0</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53339</xdr:rowOff>
    </xdr:from>
    <xdr:to>
      <xdr:col>1</xdr:col>
      <xdr:colOff>676275</xdr:colOff>
      <xdr:row>78</xdr:row>
      <xdr:rowOff>154939</xdr:rowOff>
    </xdr:to>
    <xdr:sp macro="" textlink="">
      <xdr:nvSpPr>
        <xdr:cNvPr id="382" name="フローチャート : 判断 381"/>
        <xdr:cNvSpPr/>
      </xdr:nvSpPr>
      <xdr:spPr>
        <a:xfrm>
          <a:off x="1270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165116</xdr:rowOff>
    </xdr:from>
    <xdr:ext cx="762000" cy="259045"/>
    <xdr:sp macro="" textlink="">
      <xdr:nvSpPr>
        <xdr:cNvPr id="383" name="テキスト ボックス 382"/>
        <xdr:cNvSpPr txBox="1"/>
      </xdr:nvSpPr>
      <xdr:spPr>
        <a:xfrm>
          <a:off x="939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103632</xdr:rowOff>
    </xdr:from>
    <xdr:to>
      <xdr:col>7</xdr:col>
      <xdr:colOff>66675</xdr:colOff>
      <xdr:row>79</xdr:row>
      <xdr:rowOff>33782</xdr:rowOff>
    </xdr:to>
    <xdr:sp macro="" textlink="">
      <xdr:nvSpPr>
        <xdr:cNvPr id="389" name="円/楕円 388"/>
        <xdr:cNvSpPr/>
      </xdr:nvSpPr>
      <xdr:spPr>
        <a:xfrm>
          <a:off x="47752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75709</xdr:rowOff>
    </xdr:from>
    <xdr:ext cx="762000" cy="259045"/>
    <xdr:sp macro="" textlink="">
      <xdr:nvSpPr>
        <xdr:cNvPr id="390" name="公債費該当値テキスト"/>
        <xdr:cNvSpPr txBox="1"/>
      </xdr:nvSpPr>
      <xdr:spPr>
        <a:xfrm>
          <a:off x="49149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48768</xdr:rowOff>
    </xdr:from>
    <xdr:to>
      <xdr:col>5</xdr:col>
      <xdr:colOff>600075</xdr:colOff>
      <xdr:row>78</xdr:row>
      <xdr:rowOff>150368</xdr:rowOff>
    </xdr:to>
    <xdr:sp macro="" textlink="">
      <xdr:nvSpPr>
        <xdr:cNvPr id="391" name="円/楕円 390"/>
        <xdr:cNvSpPr/>
      </xdr:nvSpPr>
      <xdr:spPr>
        <a:xfrm>
          <a:off x="3937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135145</xdr:rowOff>
    </xdr:from>
    <xdr:ext cx="736600" cy="259045"/>
    <xdr:sp macro="" textlink="">
      <xdr:nvSpPr>
        <xdr:cNvPr id="392" name="テキスト ボックス 391"/>
        <xdr:cNvSpPr txBox="1"/>
      </xdr:nvSpPr>
      <xdr:spPr>
        <a:xfrm>
          <a:off x="3606800" y="13508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44196</xdr:rowOff>
    </xdr:from>
    <xdr:to>
      <xdr:col>4</xdr:col>
      <xdr:colOff>396875</xdr:colOff>
      <xdr:row>78</xdr:row>
      <xdr:rowOff>145796</xdr:rowOff>
    </xdr:to>
    <xdr:sp macro="" textlink="">
      <xdr:nvSpPr>
        <xdr:cNvPr id="393" name="円/楕円 392"/>
        <xdr:cNvSpPr/>
      </xdr:nvSpPr>
      <xdr:spPr>
        <a:xfrm>
          <a:off x="3048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130573</xdr:rowOff>
    </xdr:from>
    <xdr:ext cx="762000" cy="259045"/>
    <xdr:sp macro="" textlink="">
      <xdr:nvSpPr>
        <xdr:cNvPr id="394" name="テキスト ボックス 393"/>
        <xdr:cNvSpPr txBox="1"/>
      </xdr:nvSpPr>
      <xdr:spPr>
        <a:xfrm>
          <a:off x="2717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57913</xdr:rowOff>
    </xdr:from>
    <xdr:to>
      <xdr:col>3</xdr:col>
      <xdr:colOff>193675</xdr:colOff>
      <xdr:row>78</xdr:row>
      <xdr:rowOff>159513</xdr:rowOff>
    </xdr:to>
    <xdr:sp macro="" textlink="">
      <xdr:nvSpPr>
        <xdr:cNvPr id="395" name="円/楕円 394"/>
        <xdr:cNvSpPr/>
      </xdr:nvSpPr>
      <xdr:spPr>
        <a:xfrm>
          <a:off x="2159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144290</xdr:rowOff>
    </xdr:from>
    <xdr:ext cx="762000" cy="259045"/>
    <xdr:sp macro="" textlink="">
      <xdr:nvSpPr>
        <xdr:cNvPr id="396" name="テキスト ボックス 395"/>
        <xdr:cNvSpPr txBox="1"/>
      </xdr:nvSpPr>
      <xdr:spPr>
        <a:xfrm>
          <a:off x="1828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80772</xdr:rowOff>
    </xdr:from>
    <xdr:to>
      <xdr:col>1</xdr:col>
      <xdr:colOff>676275</xdr:colOff>
      <xdr:row>79</xdr:row>
      <xdr:rowOff>10922</xdr:rowOff>
    </xdr:to>
    <xdr:sp macro="" textlink="">
      <xdr:nvSpPr>
        <xdr:cNvPr id="397" name="円/楕円 396"/>
        <xdr:cNvSpPr/>
      </xdr:nvSpPr>
      <xdr:spPr>
        <a:xfrm>
          <a:off x="1270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167149</xdr:rowOff>
    </xdr:from>
    <xdr:ext cx="762000" cy="259045"/>
    <xdr:sp macro="" textlink="">
      <xdr:nvSpPr>
        <xdr:cNvPr id="398" name="テキスト ボックス 397"/>
        <xdr:cNvSpPr txBox="1"/>
      </xdr:nvSpPr>
      <xdr:spPr>
        <a:xfrm>
          <a:off x="939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公債費以外の経常収支比率は、類似団体平均を</a:t>
          </a:r>
          <a:r>
            <a:rPr kumimoji="1" lang="en-US" altLang="ja-JP" sz="1300">
              <a:latin typeface="ＭＳ Ｐゴシック"/>
            </a:rPr>
            <a:t>3.6</a:t>
          </a:r>
          <a:r>
            <a:rPr kumimoji="1" lang="ja-JP" altLang="en-US" sz="1300">
              <a:latin typeface="ＭＳ Ｐゴシック"/>
            </a:rPr>
            <a:t>ポイント下回っている。今後も事業の見直しにより経常経費の削減に努める。</a:t>
          </a: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13" name="直線コネクタ 412"/>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14" name="テキスト ボックス 413"/>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5" name="直線コネクタ 414"/>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6" name="テキスト ボックス 415"/>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17" name="直線コネクタ 416"/>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18" name="テキスト ボックス 417"/>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41275</xdr:rowOff>
    </xdr:from>
    <xdr:to>
      <xdr:col>24</xdr:col>
      <xdr:colOff>31750</xdr:colOff>
      <xdr:row>80</xdr:row>
      <xdr:rowOff>155575</xdr:rowOff>
    </xdr:to>
    <xdr:cxnSp macro="">
      <xdr:nvCxnSpPr>
        <xdr:cNvPr id="422" name="直線コネクタ 421"/>
        <xdr:cNvCxnSpPr/>
      </xdr:nvCxnSpPr>
      <xdr:spPr>
        <a:xfrm flipV="1">
          <a:off x="16510000" y="1255712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127652</xdr:rowOff>
    </xdr:from>
    <xdr:ext cx="762000" cy="259045"/>
    <xdr:sp macro="" textlink="">
      <xdr:nvSpPr>
        <xdr:cNvPr id="423" name="公債費以外最小値テキスト"/>
        <xdr:cNvSpPr txBox="1"/>
      </xdr:nvSpPr>
      <xdr:spPr>
        <a:xfrm>
          <a:off x="16598900" y="13843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80.5</a:t>
          </a:r>
          <a:endParaRPr kumimoji="1" lang="ja-JP" altLang="en-US" sz="1000" b="1">
            <a:latin typeface="ＭＳ Ｐゴシック"/>
          </a:endParaRPr>
        </a:p>
      </xdr:txBody>
    </xdr:sp>
    <xdr:clientData/>
  </xdr:oneCellAnchor>
  <xdr:twoCellAnchor>
    <xdr:from>
      <xdr:col>23</xdr:col>
      <xdr:colOff>628650</xdr:colOff>
      <xdr:row>80</xdr:row>
      <xdr:rowOff>155575</xdr:rowOff>
    </xdr:from>
    <xdr:to>
      <xdr:col>24</xdr:col>
      <xdr:colOff>120650</xdr:colOff>
      <xdr:row>80</xdr:row>
      <xdr:rowOff>155575</xdr:rowOff>
    </xdr:to>
    <xdr:cxnSp macro="">
      <xdr:nvCxnSpPr>
        <xdr:cNvPr id="424" name="直線コネクタ 423"/>
        <xdr:cNvCxnSpPr/>
      </xdr:nvCxnSpPr>
      <xdr:spPr>
        <a:xfrm>
          <a:off x="16421100" y="1387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127652</xdr:rowOff>
    </xdr:from>
    <xdr:ext cx="762000" cy="259045"/>
    <xdr:sp macro="" textlink="">
      <xdr:nvSpPr>
        <xdr:cNvPr id="425" name="公債費以外最大値テキスト"/>
        <xdr:cNvSpPr txBox="1"/>
      </xdr:nvSpPr>
      <xdr:spPr>
        <a:xfrm>
          <a:off x="16598900" y="1230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57.5</a:t>
          </a:r>
          <a:endParaRPr kumimoji="1" lang="ja-JP" altLang="en-US" sz="1000" b="1">
            <a:latin typeface="ＭＳ Ｐゴシック"/>
          </a:endParaRPr>
        </a:p>
      </xdr:txBody>
    </xdr:sp>
    <xdr:clientData/>
  </xdr:oneCellAnchor>
  <xdr:twoCellAnchor>
    <xdr:from>
      <xdr:col>23</xdr:col>
      <xdr:colOff>628650</xdr:colOff>
      <xdr:row>73</xdr:row>
      <xdr:rowOff>41275</xdr:rowOff>
    </xdr:from>
    <xdr:to>
      <xdr:col>24</xdr:col>
      <xdr:colOff>120650</xdr:colOff>
      <xdr:row>73</xdr:row>
      <xdr:rowOff>41275</xdr:rowOff>
    </xdr:to>
    <xdr:cxnSp macro="">
      <xdr:nvCxnSpPr>
        <xdr:cNvPr id="426" name="直線コネクタ 425"/>
        <xdr:cNvCxnSpPr/>
      </xdr:nvCxnSpPr>
      <xdr:spPr>
        <a:xfrm>
          <a:off x="16421100" y="1255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144145</xdr:rowOff>
    </xdr:from>
    <xdr:to>
      <xdr:col>24</xdr:col>
      <xdr:colOff>31750</xdr:colOff>
      <xdr:row>76</xdr:row>
      <xdr:rowOff>35561</xdr:rowOff>
    </xdr:to>
    <xdr:cxnSp macro="">
      <xdr:nvCxnSpPr>
        <xdr:cNvPr id="427" name="直線コネクタ 426"/>
        <xdr:cNvCxnSpPr/>
      </xdr:nvCxnSpPr>
      <xdr:spPr>
        <a:xfrm flipV="1">
          <a:off x="15671800" y="13002895"/>
          <a:ext cx="8382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99713</xdr:rowOff>
    </xdr:from>
    <xdr:ext cx="762000" cy="259045"/>
    <xdr:sp macro="" textlink="">
      <xdr:nvSpPr>
        <xdr:cNvPr id="428" name="公債費以外平均値テキスト"/>
        <xdr:cNvSpPr txBox="1"/>
      </xdr:nvSpPr>
      <xdr:spPr>
        <a:xfrm>
          <a:off x="16598900" y="1312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127636</xdr:rowOff>
    </xdr:from>
    <xdr:to>
      <xdr:col>24</xdr:col>
      <xdr:colOff>82550</xdr:colOff>
      <xdr:row>77</xdr:row>
      <xdr:rowOff>57786</xdr:rowOff>
    </xdr:to>
    <xdr:sp macro="" textlink="">
      <xdr:nvSpPr>
        <xdr:cNvPr id="429" name="フローチャート : 判断 428"/>
        <xdr:cNvSpPr/>
      </xdr:nvSpPr>
      <xdr:spPr>
        <a:xfrm>
          <a:off x="16459200" y="1315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24130</xdr:rowOff>
    </xdr:from>
    <xdr:to>
      <xdr:col>22</xdr:col>
      <xdr:colOff>565150</xdr:colOff>
      <xdr:row>76</xdr:row>
      <xdr:rowOff>35561</xdr:rowOff>
    </xdr:to>
    <xdr:cxnSp macro="">
      <xdr:nvCxnSpPr>
        <xdr:cNvPr id="430" name="直線コネクタ 429"/>
        <xdr:cNvCxnSpPr/>
      </xdr:nvCxnSpPr>
      <xdr:spPr>
        <a:xfrm>
          <a:off x="14782800" y="130543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167639</xdr:rowOff>
    </xdr:from>
    <xdr:to>
      <xdr:col>22</xdr:col>
      <xdr:colOff>615950</xdr:colOff>
      <xdr:row>77</xdr:row>
      <xdr:rowOff>97789</xdr:rowOff>
    </xdr:to>
    <xdr:sp macro="" textlink="">
      <xdr:nvSpPr>
        <xdr:cNvPr id="431" name="フローチャート : 判断 430"/>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82566</xdr:rowOff>
    </xdr:from>
    <xdr:ext cx="736600" cy="259045"/>
    <xdr:sp macro="" textlink="">
      <xdr:nvSpPr>
        <xdr:cNvPr id="432" name="テキスト ボックス 431"/>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115570</xdr:rowOff>
    </xdr:from>
    <xdr:to>
      <xdr:col>21</xdr:col>
      <xdr:colOff>361950</xdr:colOff>
      <xdr:row>76</xdr:row>
      <xdr:rowOff>24130</xdr:rowOff>
    </xdr:to>
    <xdr:cxnSp macro="">
      <xdr:nvCxnSpPr>
        <xdr:cNvPr id="433" name="直線コネクタ 432"/>
        <xdr:cNvCxnSpPr/>
      </xdr:nvCxnSpPr>
      <xdr:spPr>
        <a:xfrm>
          <a:off x="13893800" y="1297432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110489</xdr:rowOff>
    </xdr:from>
    <xdr:to>
      <xdr:col>21</xdr:col>
      <xdr:colOff>412750</xdr:colOff>
      <xdr:row>77</xdr:row>
      <xdr:rowOff>40639</xdr:rowOff>
    </xdr:to>
    <xdr:sp macro="" textlink="">
      <xdr:nvSpPr>
        <xdr:cNvPr id="434" name="フローチャート : 判断 433"/>
        <xdr:cNvSpPr/>
      </xdr:nvSpPr>
      <xdr:spPr>
        <a:xfrm>
          <a:off x="14732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25416</xdr:rowOff>
    </xdr:from>
    <xdr:ext cx="762000" cy="259045"/>
    <xdr:sp macro="" textlink="">
      <xdr:nvSpPr>
        <xdr:cNvPr id="435" name="テキスト ボックス 434"/>
        <xdr:cNvSpPr txBox="1"/>
      </xdr:nvSpPr>
      <xdr:spPr>
        <a:xfrm>
          <a:off x="14401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68.6</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115570</xdr:rowOff>
    </xdr:from>
    <xdr:to>
      <xdr:col>20</xdr:col>
      <xdr:colOff>158750</xdr:colOff>
      <xdr:row>76</xdr:row>
      <xdr:rowOff>46989</xdr:rowOff>
    </xdr:to>
    <xdr:cxnSp macro="">
      <xdr:nvCxnSpPr>
        <xdr:cNvPr id="436" name="直線コネクタ 435"/>
        <xdr:cNvCxnSpPr/>
      </xdr:nvCxnSpPr>
      <xdr:spPr>
        <a:xfrm flipV="1">
          <a:off x="13004800" y="12974320"/>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133350</xdr:rowOff>
    </xdr:from>
    <xdr:to>
      <xdr:col>20</xdr:col>
      <xdr:colOff>209550</xdr:colOff>
      <xdr:row>77</xdr:row>
      <xdr:rowOff>63500</xdr:rowOff>
    </xdr:to>
    <xdr:sp macro="" textlink="">
      <xdr:nvSpPr>
        <xdr:cNvPr id="437" name="フローチャート : 判断 436"/>
        <xdr:cNvSpPr/>
      </xdr:nvSpPr>
      <xdr:spPr>
        <a:xfrm>
          <a:off x="13843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48277</xdr:rowOff>
    </xdr:from>
    <xdr:ext cx="762000" cy="259045"/>
    <xdr:sp macro="" textlink="">
      <xdr:nvSpPr>
        <xdr:cNvPr id="438" name="テキスト ボックス 437"/>
        <xdr:cNvSpPr txBox="1"/>
      </xdr:nvSpPr>
      <xdr:spPr>
        <a:xfrm>
          <a:off x="13512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69.0</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70486</xdr:rowOff>
    </xdr:from>
    <xdr:to>
      <xdr:col>19</xdr:col>
      <xdr:colOff>6350</xdr:colOff>
      <xdr:row>77</xdr:row>
      <xdr:rowOff>636</xdr:rowOff>
    </xdr:to>
    <xdr:sp macro="" textlink="">
      <xdr:nvSpPr>
        <xdr:cNvPr id="439" name="フローチャート : 判断 438"/>
        <xdr:cNvSpPr/>
      </xdr:nvSpPr>
      <xdr:spPr>
        <a:xfrm>
          <a:off x="12954000" y="131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156863</xdr:rowOff>
    </xdr:from>
    <xdr:ext cx="762000" cy="259045"/>
    <xdr:sp macro="" textlink="">
      <xdr:nvSpPr>
        <xdr:cNvPr id="440" name="テキスト ボックス 439"/>
        <xdr:cNvSpPr txBox="1"/>
      </xdr:nvSpPr>
      <xdr:spPr>
        <a:xfrm>
          <a:off x="12623800" y="1318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75</xdr:row>
      <xdr:rowOff>93345</xdr:rowOff>
    </xdr:from>
    <xdr:to>
      <xdr:col>24</xdr:col>
      <xdr:colOff>82550</xdr:colOff>
      <xdr:row>76</xdr:row>
      <xdr:rowOff>23495</xdr:rowOff>
    </xdr:to>
    <xdr:sp macro="" textlink="">
      <xdr:nvSpPr>
        <xdr:cNvPr id="446" name="円/楕円 445"/>
        <xdr:cNvSpPr/>
      </xdr:nvSpPr>
      <xdr:spPr>
        <a:xfrm>
          <a:off x="16459200" y="1295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109872</xdr:rowOff>
    </xdr:from>
    <xdr:ext cx="762000" cy="259045"/>
    <xdr:sp macro="" textlink="">
      <xdr:nvSpPr>
        <xdr:cNvPr id="447" name="公債費以外該当値テキスト"/>
        <xdr:cNvSpPr txBox="1"/>
      </xdr:nvSpPr>
      <xdr:spPr>
        <a:xfrm>
          <a:off x="16598900" y="1279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156211</xdr:rowOff>
    </xdr:from>
    <xdr:to>
      <xdr:col>22</xdr:col>
      <xdr:colOff>615950</xdr:colOff>
      <xdr:row>76</xdr:row>
      <xdr:rowOff>86361</xdr:rowOff>
    </xdr:to>
    <xdr:sp macro="" textlink="">
      <xdr:nvSpPr>
        <xdr:cNvPr id="448" name="円/楕円 447"/>
        <xdr:cNvSpPr/>
      </xdr:nvSpPr>
      <xdr:spPr>
        <a:xfrm>
          <a:off x="15621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96537</xdr:rowOff>
    </xdr:from>
    <xdr:ext cx="736600" cy="259045"/>
    <xdr:sp macro="" textlink="">
      <xdr:nvSpPr>
        <xdr:cNvPr id="449" name="テキスト ボックス 448"/>
        <xdr:cNvSpPr txBox="1"/>
      </xdr:nvSpPr>
      <xdr:spPr>
        <a:xfrm>
          <a:off x="15290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144780</xdr:rowOff>
    </xdr:from>
    <xdr:to>
      <xdr:col>21</xdr:col>
      <xdr:colOff>412750</xdr:colOff>
      <xdr:row>76</xdr:row>
      <xdr:rowOff>74930</xdr:rowOff>
    </xdr:to>
    <xdr:sp macro="" textlink="">
      <xdr:nvSpPr>
        <xdr:cNvPr id="450" name="円/楕円 449"/>
        <xdr:cNvSpPr/>
      </xdr:nvSpPr>
      <xdr:spPr>
        <a:xfrm>
          <a:off x="14732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85107</xdr:rowOff>
    </xdr:from>
    <xdr:ext cx="762000" cy="259045"/>
    <xdr:sp macro="" textlink="">
      <xdr:nvSpPr>
        <xdr:cNvPr id="451" name="テキスト ボックス 450"/>
        <xdr:cNvSpPr txBox="1"/>
      </xdr:nvSpPr>
      <xdr:spPr>
        <a:xfrm>
          <a:off x="14401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66.2</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64770</xdr:rowOff>
    </xdr:from>
    <xdr:to>
      <xdr:col>20</xdr:col>
      <xdr:colOff>209550</xdr:colOff>
      <xdr:row>75</xdr:row>
      <xdr:rowOff>166370</xdr:rowOff>
    </xdr:to>
    <xdr:sp macro="" textlink="">
      <xdr:nvSpPr>
        <xdr:cNvPr id="452" name="円/楕円 451"/>
        <xdr:cNvSpPr/>
      </xdr:nvSpPr>
      <xdr:spPr>
        <a:xfrm>
          <a:off x="13843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5097</xdr:rowOff>
    </xdr:from>
    <xdr:ext cx="762000" cy="259045"/>
    <xdr:sp macro="" textlink="">
      <xdr:nvSpPr>
        <xdr:cNvPr id="453" name="テキスト ボックス 452"/>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64.8</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167639</xdr:rowOff>
    </xdr:from>
    <xdr:to>
      <xdr:col>19</xdr:col>
      <xdr:colOff>6350</xdr:colOff>
      <xdr:row>76</xdr:row>
      <xdr:rowOff>97789</xdr:rowOff>
    </xdr:to>
    <xdr:sp macro="" textlink="">
      <xdr:nvSpPr>
        <xdr:cNvPr id="454" name="円/楕円 453"/>
        <xdr:cNvSpPr/>
      </xdr:nvSpPr>
      <xdr:spPr>
        <a:xfrm>
          <a:off x="12954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107967</xdr:rowOff>
    </xdr:from>
    <xdr:ext cx="762000" cy="259045"/>
    <xdr:sp macro="" textlink="">
      <xdr:nvSpPr>
        <xdr:cNvPr id="455" name="テキスト ボックス 454"/>
        <xdr:cNvSpPr txBox="1"/>
      </xdr:nvSpPr>
      <xdr:spPr>
        <a:xfrm>
          <a:off x="12623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岩手県八幡平市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9086</xdr:rowOff>
    </xdr:from>
    <xdr:to>
      <xdr:col>4</xdr:col>
      <xdr:colOff>1117600</xdr:colOff>
      <xdr:row>20</xdr:row>
      <xdr:rowOff>130391</xdr:rowOff>
    </xdr:to>
    <xdr:cxnSp macro="">
      <xdr:nvCxnSpPr>
        <xdr:cNvPr id="47" name="直線コネクタ 46"/>
        <xdr:cNvCxnSpPr/>
      </xdr:nvCxnSpPr>
      <xdr:spPr bwMode="auto">
        <a:xfrm flipV="1">
          <a:off x="5651500" y="2114111"/>
          <a:ext cx="0" cy="14929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102468</xdr:rowOff>
    </xdr:from>
    <xdr:ext cx="762000" cy="259045"/>
    <xdr:sp macro="" textlink="">
      <xdr:nvSpPr>
        <xdr:cNvPr id="48" name="人口1人当たり決算額の推移最小値テキスト130"/>
        <xdr:cNvSpPr txBox="1"/>
      </xdr:nvSpPr>
      <xdr:spPr>
        <a:xfrm>
          <a:off x="5740400" y="357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60,209</a:t>
          </a:r>
          <a:endParaRPr kumimoji="1" lang="ja-JP" altLang="en-US" sz="1000" b="1">
            <a:latin typeface="ＭＳ Ｐゴシック"/>
          </a:endParaRPr>
        </a:p>
      </xdr:txBody>
    </xdr:sp>
    <xdr:clientData/>
  </xdr:oneCellAnchor>
  <xdr:twoCellAnchor>
    <xdr:from>
      <xdr:col>4</xdr:col>
      <xdr:colOff>1028700</xdr:colOff>
      <xdr:row>20</xdr:row>
      <xdr:rowOff>130391</xdr:rowOff>
    </xdr:from>
    <xdr:to>
      <xdr:col>5</xdr:col>
      <xdr:colOff>73025</xdr:colOff>
      <xdr:row>20</xdr:row>
      <xdr:rowOff>130391</xdr:rowOff>
    </xdr:to>
    <xdr:cxnSp macro="">
      <xdr:nvCxnSpPr>
        <xdr:cNvPr id="49" name="直線コネクタ 48"/>
        <xdr:cNvCxnSpPr/>
      </xdr:nvCxnSpPr>
      <xdr:spPr bwMode="auto">
        <a:xfrm>
          <a:off x="5562600" y="36070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95463</xdr:rowOff>
    </xdr:from>
    <xdr:ext cx="762000" cy="259045"/>
    <xdr:sp macro="" textlink="">
      <xdr:nvSpPr>
        <xdr:cNvPr id="50" name="人口1人当たり決算額の推移最大値テキスト130"/>
        <xdr:cNvSpPr txBox="1"/>
      </xdr:nvSpPr>
      <xdr:spPr>
        <a:xfrm>
          <a:off x="5740400" y="185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151,638</a:t>
          </a:r>
          <a:endParaRPr kumimoji="1" lang="ja-JP" altLang="en-US" sz="1000" b="1">
            <a:latin typeface="ＭＳ Ｐゴシック"/>
          </a:endParaRPr>
        </a:p>
      </xdr:txBody>
    </xdr:sp>
    <xdr:clientData/>
  </xdr:oneCellAnchor>
  <xdr:twoCellAnchor>
    <xdr:from>
      <xdr:col>4</xdr:col>
      <xdr:colOff>1028700</xdr:colOff>
      <xdr:row>12</xdr:row>
      <xdr:rowOff>9086</xdr:rowOff>
    </xdr:from>
    <xdr:to>
      <xdr:col>5</xdr:col>
      <xdr:colOff>73025</xdr:colOff>
      <xdr:row>12</xdr:row>
      <xdr:rowOff>9086</xdr:rowOff>
    </xdr:to>
    <xdr:cxnSp macro="">
      <xdr:nvCxnSpPr>
        <xdr:cNvPr id="51" name="直線コネクタ 50"/>
        <xdr:cNvCxnSpPr/>
      </xdr:nvCxnSpPr>
      <xdr:spPr bwMode="auto">
        <a:xfrm>
          <a:off x="5562600" y="21141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105718</xdr:rowOff>
    </xdr:from>
    <xdr:to>
      <xdr:col>4</xdr:col>
      <xdr:colOff>1117600</xdr:colOff>
      <xdr:row>14</xdr:row>
      <xdr:rowOff>110421</xdr:rowOff>
    </xdr:to>
    <xdr:cxnSp macro="">
      <xdr:nvCxnSpPr>
        <xdr:cNvPr id="52" name="直線コネクタ 51"/>
        <xdr:cNvCxnSpPr/>
      </xdr:nvCxnSpPr>
      <xdr:spPr bwMode="auto">
        <a:xfrm flipV="1">
          <a:off x="5003800" y="2553643"/>
          <a:ext cx="647700" cy="47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133147</xdr:rowOff>
    </xdr:from>
    <xdr:ext cx="762000" cy="259045"/>
    <xdr:sp macro="" textlink="">
      <xdr:nvSpPr>
        <xdr:cNvPr id="53" name="人口1人当たり決算額の推移平均値テキスト130"/>
        <xdr:cNvSpPr txBox="1"/>
      </xdr:nvSpPr>
      <xdr:spPr>
        <a:xfrm>
          <a:off x="5740400" y="2923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97,219</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161070</xdr:rowOff>
    </xdr:from>
    <xdr:to>
      <xdr:col>5</xdr:col>
      <xdr:colOff>34925</xdr:colOff>
      <xdr:row>17</xdr:row>
      <xdr:rowOff>91220</xdr:rowOff>
    </xdr:to>
    <xdr:sp macro="" textlink="">
      <xdr:nvSpPr>
        <xdr:cNvPr id="54" name="フローチャート : 判断 53"/>
        <xdr:cNvSpPr/>
      </xdr:nvSpPr>
      <xdr:spPr bwMode="auto">
        <a:xfrm>
          <a:off x="5600700" y="2951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110421</xdr:rowOff>
    </xdr:from>
    <xdr:to>
      <xdr:col>4</xdr:col>
      <xdr:colOff>469900</xdr:colOff>
      <xdr:row>14</xdr:row>
      <xdr:rowOff>145397</xdr:rowOff>
    </xdr:to>
    <xdr:cxnSp macro="">
      <xdr:nvCxnSpPr>
        <xdr:cNvPr id="55" name="直線コネクタ 54"/>
        <xdr:cNvCxnSpPr/>
      </xdr:nvCxnSpPr>
      <xdr:spPr bwMode="auto">
        <a:xfrm flipV="1">
          <a:off x="4305300" y="2558346"/>
          <a:ext cx="698500" cy="34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48795</xdr:rowOff>
    </xdr:from>
    <xdr:to>
      <xdr:col>4</xdr:col>
      <xdr:colOff>520700</xdr:colOff>
      <xdr:row>17</xdr:row>
      <xdr:rowOff>150395</xdr:rowOff>
    </xdr:to>
    <xdr:sp macro="" textlink="">
      <xdr:nvSpPr>
        <xdr:cNvPr id="56" name="フローチャート : 判断 55"/>
        <xdr:cNvSpPr/>
      </xdr:nvSpPr>
      <xdr:spPr bwMode="auto">
        <a:xfrm>
          <a:off x="4953000" y="30110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135172</xdr:rowOff>
    </xdr:from>
    <xdr:ext cx="736600" cy="259045"/>
    <xdr:sp macro="" textlink="">
      <xdr:nvSpPr>
        <xdr:cNvPr id="57" name="テキスト ボックス 56"/>
        <xdr:cNvSpPr txBox="1"/>
      </xdr:nvSpPr>
      <xdr:spPr>
        <a:xfrm>
          <a:off x="4622800" y="3097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93,595</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95284</xdr:rowOff>
    </xdr:from>
    <xdr:to>
      <xdr:col>3</xdr:col>
      <xdr:colOff>904875</xdr:colOff>
      <xdr:row>14</xdr:row>
      <xdr:rowOff>145397</xdr:rowOff>
    </xdr:to>
    <xdr:cxnSp macro="">
      <xdr:nvCxnSpPr>
        <xdr:cNvPr id="58" name="直線コネクタ 57"/>
        <xdr:cNvCxnSpPr/>
      </xdr:nvCxnSpPr>
      <xdr:spPr bwMode="auto">
        <a:xfrm>
          <a:off x="3606800" y="2543209"/>
          <a:ext cx="698500" cy="501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92915</xdr:rowOff>
    </xdr:from>
    <xdr:to>
      <xdr:col>3</xdr:col>
      <xdr:colOff>955675</xdr:colOff>
      <xdr:row>18</xdr:row>
      <xdr:rowOff>23065</xdr:rowOff>
    </xdr:to>
    <xdr:sp macro="" textlink="">
      <xdr:nvSpPr>
        <xdr:cNvPr id="59" name="フローチャート : 判断 58"/>
        <xdr:cNvSpPr/>
      </xdr:nvSpPr>
      <xdr:spPr bwMode="auto">
        <a:xfrm>
          <a:off x="4254500" y="3055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7842</xdr:rowOff>
    </xdr:from>
    <xdr:ext cx="762000" cy="259045"/>
    <xdr:sp macro="" textlink="">
      <xdr:nvSpPr>
        <xdr:cNvPr id="60" name="テキスト ボックス 59"/>
        <xdr:cNvSpPr txBox="1"/>
      </xdr:nvSpPr>
      <xdr:spPr>
        <a:xfrm>
          <a:off x="3924300" y="31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90,893</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95284</xdr:rowOff>
    </xdr:from>
    <xdr:to>
      <xdr:col>3</xdr:col>
      <xdr:colOff>206375</xdr:colOff>
      <xdr:row>14</xdr:row>
      <xdr:rowOff>107057</xdr:rowOff>
    </xdr:to>
    <xdr:cxnSp macro="">
      <xdr:nvCxnSpPr>
        <xdr:cNvPr id="61" name="直線コネクタ 60"/>
        <xdr:cNvCxnSpPr/>
      </xdr:nvCxnSpPr>
      <xdr:spPr bwMode="auto">
        <a:xfrm flipV="1">
          <a:off x="2908300" y="2543209"/>
          <a:ext cx="698500" cy="11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55196</xdr:rowOff>
    </xdr:from>
    <xdr:to>
      <xdr:col>3</xdr:col>
      <xdr:colOff>257175</xdr:colOff>
      <xdr:row>17</xdr:row>
      <xdr:rowOff>156796</xdr:rowOff>
    </xdr:to>
    <xdr:sp macro="" textlink="">
      <xdr:nvSpPr>
        <xdr:cNvPr id="62" name="フローチャート : 判断 61"/>
        <xdr:cNvSpPr/>
      </xdr:nvSpPr>
      <xdr:spPr bwMode="auto">
        <a:xfrm>
          <a:off x="3556000" y="30174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141573</xdr:rowOff>
    </xdr:from>
    <xdr:ext cx="762000" cy="259045"/>
    <xdr:sp macro="" textlink="">
      <xdr:nvSpPr>
        <xdr:cNvPr id="63" name="テキスト ボックス 62"/>
        <xdr:cNvSpPr txBox="1"/>
      </xdr:nvSpPr>
      <xdr:spPr>
        <a:xfrm>
          <a:off x="3225800" y="3103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93,203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21314</xdr:rowOff>
    </xdr:from>
    <xdr:to>
      <xdr:col>2</xdr:col>
      <xdr:colOff>692150</xdr:colOff>
      <xdr:row>17</xdr:row>
      <xdr:rowOff>122914</xdr:rowOff>
    </xdr:to>
    <xdr:sp macro="" textlink="">
      <xdr:nvSpPr>
        <xdr:cNvPr id="64" name="フローチャート : 判断 63"/>
        <xdr:cNvSpPr/>
      </xdr:nvSpPr>
      <xdr:spPr bwMode="auto">
        <a:xfrm>
          <a:off x="2857500" y="2983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107691</xdr:rowOff>
    </xdr:from>
    <xdr:ext cx="762000" cy="259045"/>
    <xdr:sp macro="" textlink="">
      <xdr:nvSpPr>
        <xdr:cNvPr id="65" name="テキスト ボックス 64"/>
        <xdr:cNvSpPr txBox="1"/>
      </xdr:nvSpPr>
      <xdr:spPr>
        <a:xfrm>
          <a:off x="2527300" y="306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95,278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14</xdr:row>
      <xdr:rowOff>54918</xdr:rowOff>
    </xdr:from>
    <xdr:to>
      <xdr:col>5</xdr:col>
      <xdr:colOff>34925</xdr:colOff>
      <xdr:row>14</xdr:row>
      <xdr:rowOff>156518</xdr:rowOff>
    </xdr:to>
    <xdr:sp macro="" textlink="">
      <xdr:nvSpPr>
        <xdr:cNvPr id="71" name="円/楕円 70"/>
        <xdr:cNvSpPr/>
      </xdr:nvSpPr>
      <xdr:spPr bwMode="auto">
        <a:xfrm>
          <a:off x="5600700" y="2502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71445</xdr:rowOff>
    </xdr:from>
    <xdr:ext cx="762000" cy="259045"/>
    <xdr:sp macro="" textlink="">
      <xdr:nvSpPr>
        <xdr:cNvPr id="72" name="人口1人当たり決算額の推移該当値テキスト130"/>
        <xdr:cNvSpPr txBox="1"/>
      </xdr:nvSpPr>
      <xdr:spPr>
        <a:xfrm>
          <a:off x="5740400" y="234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124,720</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59621</xdr:rowOff>
    </xdr:from>
    <xdr:to>
      <xdr:col>4</xdr:col>
      <xdr:colOff>520700</xdr:colOff>
      <xdr:row>14</xdr:row>
      <xdr:rowOff>161221</xdr:rowOff>
    </xdr:to>
    <xdr:sp macro="" textlink="">
      <xdr:nvSpPr>
        <xdr:cNvPr id="73" name="円/楕円 72"/>
        <xdr:cNvSpPr/>
      </xdr:nvSpPr>
      <xdr:spPr bwMode="auto">
        <a:xfrm>
          <a:off x="4953000" y="2507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171398</xdr:rowOff>
    </xdr:from>
    <xdr:ext cx="736600" cy="259045"/>
    <xdr:sp macro="" textlink="">
      <xdr:nvSpPr>
        <xdr:cNvPr id="74" name="テキスト ボックス 73"/>
        <xdr:cNvSpPr txBox="1"/>
      </xdr:nvSpPr>
      <xdr:spPr>
        <a:xfrm>
          <a:off x="4622800" y="2276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124,432</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94597</xdr:rowOff>
    </xdr:from>
    <xdr:to>
      <xdr:col>3</xdr:col>
      <xdr:colOff>955675</xdr:colOff>
      <xdr:row>15</xdr:row>
      <xdr:rowOff>24747</xdr:rowOff>
    </xdr:to>
    <xdr:sp macro="" textlink="">
      <xdr:nvSpPr>
        <xdr:cNvPr id="75" name="円/楕円 74"/>
        <xdr:cNvSpPr/>
      </xdr:nvSpPr>
      <xdr:spPr bwMode="auto">
        <a:xfrm>
          <a:off x="4254500" y="2542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34924</xdr:rowOff>
    </xdr:from>
    <xdr:ext cx="762000" cy="259045"/>
    <xdr:sp macro="" textlink="">
      <xdr:nvSpPr>
        <xdr:cNvPr id="76" name="テキスト ボックス 75"/>
        <xdr:cNvSpPr txBox="1"/>
      </xdr:nvSpPr>
      <xdr:spPr>
        <a:xfrm>
          <a:off x="3924300" y="231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122,290</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44484</xdr:rowOff>
    </xdr:from>
    <xdr:to>
      <xdr:col>3</xdr:col>
      <xdr:colOff>257175</xdr:colOff>
      <xdr:row>14</xdr:row>
      <xdr:rowOff>146084</xdr:rowOff>
    </xdr:to>
    <xdr:sp macro="" textlink="">
      <xdr:nvSpPr>
        <xdr:cNvPr id="77" name="円/楕円 76"/>
        <xdr:cNvSpPr/>
      </xdr:nvSpPr>
      <xdr:spPr bwMode="auto">
        <a:xfrm>
          <a:off x="3556000" y="2492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156261</xdr:rowOff>
    </xdr:from>
    <xdr:ext cx="762000" cy="259045"/>
    <xdr:sp macro="" textlink="">
      <xdr:nvSpPr>
        <xdr:cNvPr id="78" name="テキスト ボックス 77"/>
        <xdr:cNvSpPr txBox="1"/>
      </xdr:nvSpPr>
      <xdr:spPr>
        <a:xfrm>
          <a:off x="3225800" y="2261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125,359</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56257</xdr:rowOff>
    </xdr:from>
    <xdr:to>
      <xdr:col>2</xdr:col>
      <xdr:colOff>692150</xdr:colOff>
      <xdr:row>14</xdr:row>
      <xdr:rowOff>157857</xdr:rowOff>
    </xdr:to>
    <xdr:sp macro="" textlink="">
      <xdr:nvSpPr>
        <xdr:cNvPr id="79" name="円/楕円 78"/>
        <xdr:cNvSpPr/>
      </xdr:nvSpPr>
      <xdr:spPr bwMode="auto">
        <a:xfrm>
          <a:off x="2857500" y="2504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168034</xdr:rowOff>
    </xdr:from>
    <xdr:ext cx="762000" cy="259045"/>
    <xdr:sp macro="" textlink="">
      <xdr:nvSpPr>
        <xdr:cNvPr id="80" name="テキスト ボックス 79"/>
        <xdr:cNvSpPr txBox="1"/>
      </xdr:nvSpPr>
      <xdr:spPr>
        <a:xfrm>
          <a:off x="2527300" y="2273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124,638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7" name="テキスト ボックス 96"/>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9" name="テキスト ボックス 98"/>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1" name="テキスト ボックス 100"/>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3" name="テキスト ボックス 102"/>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5" name="テキスト ボックス 104"/>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7" name="テキスト ボックス 106"/>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9" name="テキスト ボックス 108"/>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208545</xdr:rowOff>
    </xdr:from>
    <xdr:to>
      <xdr:col>4</xdr:col>
      <xdr:colOff>1117600</xdr:colOff>
      <xdr:row>39</xdr:row>
      <xdr:rowOff>37846</xdr:rowOff>
    </xdr:to>
    <xdr:cxnSp macro="">
      <xdr:nvCxnSpPr>
        <xdr:cNvPr id="111" name="直線コネクタ 110"/>
        <xdr:cNvCxnSpPr/>
      </xdr:nvCxnSpPr>
      <xdr:spPr bwMode="auto">
        <a:xfrm flipV="1">
          <a:off x="5651500" y="6133095"/>
          <a:ext cx="0" cy="15438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39</xdr:row>
      <xdr:rowOff>9923</xdr:rowOff>
    </xdr:from>
    <xdr:ext cx="762000" cy="259045"/>
    <xdr:sp macro="" textlink="">
      <xdr:nvSpPr>
        <xdr:cNvPr id="112" name="人口1人当たり決算額の推移最小値テキスト445"/>
        <xdr:cNvSpPr txBox="1"/>
      </xdr:nvSpPr>
      <xdr:spPr>
        <a:xfrm>
          <a:off x="5740400" y="764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-2,020</a:t>
          </a:r>
          <a:endParaRPr kumimoji="1" lang="ja-JP" altLang="en-US" sz="1000" b="1">
            <a:latin typeface="ＭＳ Ｐゴシック"/>
          </a:endParaRPr>
        </a:p>
      </xdr:txBody>
    </xdr:sp>
    <xdr:clientData/>
  </xdr:oneCellAnchor>
  <xdr:twoCellAnchor>
    <xdr:from>
      <xdr:col>4</xdr:col>
      <xdr:colOff>1028700</xdr:colOff>
      <xdr:row>39</xdr:row>
      <xdr:rowOff>37846</xdr:rowOff>
    </xdr:from>
    <xdr:to>
      <xdr:col>5</xdr:col>
      <xdr:colOff>73025</xdr:colOff>
      <xdr:row>39</xdr:row>
      <xdr:rowOff>37846</xdr:rowOff>
    </xdr:to>
    <xdr:cxnSp macro="">
      <xdr:nvCxnSpPr>
        <xdr:cNvPr id="113" name="直線コネクタ 112"/>
        <xdr:cNvCxnSpPr/>
      </xdr:nvCxnSpPr>
      <xdr:spPr bwMode="auto">
        <a:xfrm>
          <a:off x="5562600" y="76768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123472</xdr:rowOff>
    </xdr:from>
    <xdr:ext cx="762000" cy="259045"/>
    <xdr:sp macro="" textlink="">
      <xdr:nvSpPr>
        <xdr:cNvPr id="114" name="人口1人当たり決算額の推移最大値テキスト445"/>
        <xdr:cNvSpPr txBox="1"/>
      </xdr:nvSpPr>
      <xdr:spPr>
        <a:xfrm>
          <a:off x="5740400" y="5876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45,253</a:t>
          </a:r>
          <a:endParaRPr kumimoji="1" lang="ja-JP" altLang="en-US" sz="1000" b="1">
            <a:latin typeface="ＭＳ Ｐゴシック"/>
          </a:endParaRPr>
        </a:p>
      </xdr:txBody>
    </xdr:sp>
    <xdr:clientData/>
  </xdr:oneCellAnchor>
  <xdr:twoCellAnchor>
    <xdr:from>
      <xdr:col>4</xdr:col>
      <xdr:colOff>1028700</xdr:colOff>
      <xdr:row>33</xdr:row>
      <xdr:rowOff>208545</xdr:rowOff>
    </xdr:from>
    <xdr:to>
      <xdr:col>5</xdr:col>
      <xdr:colOff>73025</xdr:colOff>
      <xdr:row>33</xdr:row>
      <xdr:rowOff>208545</xdr:rowOff>
    </xdr:to>
    <xdr:cxnSp macro="">
      <xdr:nvCxnSpPr>
        <xdr:cNvPr id="115" name="直線コネクタ 114"/>
        <xdr:cNvCxnSpPr/>
      </xdr:nvCxnSpPr>
      <xdr:spPr bwMode="auto">
        <a:xfrm>
          <a:off x="5562600" y="61330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101658</xdr:rowOff>
    </xdr:from>
    <xdr:to>
      <xdr:col>4</xdr:col>
      <xdr:colOff>1117600</xdr:colOff>
      <xdr:row>34</xdr:row>
      <xdr:rowOff>275916</xdr:rowOff>
    </xdr:to>
    <xdr:cxnSp macro="">
      <xdr:nvCxnSpPr>
        <xdr:cNvPr id="116" name="直線コネクタ 115"/>
        <xdr:cNvCxnSpPr/>
      </xdr:nvCxnSpPr>
      <xdr:spPr bwMode="auto">
        <a:xfrm flipV="1">
          <a:off x="5003800" y="6369108"/>
          <a:ext cx="647700" cy="174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143277</xdr:rowOff>
    </xdr:from>
    <xdr:ext cx="762000" cy="259045"/>
    <xdr:sp macro="" textlink="">
      <xdr:nvSpPr>
        <xdr:cNvPr id="117" name="人口1人当たり決算額の推移平均値テキスト445"/>
        <xdr:cNvSpPr txBox="1"/>
      </xdr:nvSpPr>
      <xdr:spPr>
        <a:xfrm>
          <a:off x="5740400" y="6753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23,841</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171200</xdr:rowOff>
    </xdr:from>
    <xdr:to>
      <xdr:col>5</xdr:col>
      <xdr:colOff>34925</xdr:colOff>
      <xdr:row>35</xdr:row>
      <xdr:rowOff>272800</xdr:rowOff>
    </xdr:to>
    <xdr:sp macro="" textlink="">
      <xdr:nvSpPr>
        <xdr:cNvPr id="118" name="フローチャート : 判断 117"/>
        <xdr:cNvSpPr/>
      </xdr:nvSpPr>
      <xdr:spPr bwMode="auto">
        <a:xfrm>
          <a:off x="5600700" y="6781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107145</xdr:rowOff>
    </xdr:from>
    <xdr:to>
      <xdr:col>4</xdr:col>
      <xdr:colOff>469900</xdr:colOff>
      <xdr:row>34</xdr:row>
      <xdr:rowOff>275916</xdr:rowOff>
    </xdr:to>
    <xdr:cxnSp macro="">
      <xdr:nvCxnSpPr>
        <xdr:cNvPr id="119" name="直線コネクタ 118"/>
        <xdr:cNvCxnSpPr/>
      </xdr:nvCxnSpPr>
      <xdr:spPr bwMode="auto">
        <a:xfrm>
          <a:off x="4305300" y="6374595"/>
          <a:ext cx="698500" cy="1687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171820</xdr:rowOff>
    </xdr:from>
    <xdr:to>
      <xdr:col>4</xdr:col>
      <xdr:colOff>520700</xdr:colOff>
      <xdr:row>35</xdr:row>
      <xdr:rowOff>273420</xdr:rowOff>
    </xdr:to>
    <xdr:sp macro="" textlink="">
      <xdr:nvSpPr>
        <xdr:cNvPr id="120" name="フローチャート : 判断 119"/>
        <xdr:cNvSpPr/>
      </xdr:nvSpPr>
      <xdr:spPr bwMode="auto">
        <a:xfrm>
          <a:off x="4953000" y="6782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258197</xdr:rowOff>
    </xdr:from>
    <xdr:ext cx="736600" cy="259045"/>
    <xdr:sp macro="" textlink="">
      <xdr:nvSpPr>
        <xdr:cNvPr id="121" name="テキスト ボックス 120"/>
        <xdr:cNvSpPr txBox="1"/>
      </xdr:nvSpPr>
      <xdr:spPr>
        <a:xfrm>
          <a:off x="4622800" y="6868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23,822</a:t>
          </a:r>
          <a:endParaRPr kumimoji="1" lang="ja-JP" altLang="en-US" sz="1000" b="1">
            <a:solidFill>
              <a:srgbClr val="000080"/>
            </a:solidFill>
            <a:latin typeface="ＭＳ Ｐゴシック"/>
          </a:endParaRPr>
        </a:p>
      </xdr:txBody>
    </xdr:sp>
    <xdr:clientData/>
  </xdr:oneCellAnchor>
  <xdr:twoCellAnchor>
    <xdr:from>
      <xdr:col>3</xdr:col>
      <xdr:colOff>206375</xdr:colOff>
      <xdr:row>33</xdr:row>
      <xdr:rowOff>311284</xdr:rowOff>
    </xdr:from>
    <xdr:to>
      <xdr:col>3</xdr:col>
      <xdr:colOff>904875</xdr:colOff>
      <xdr:row>34</xdr:row>
      <xdr:rowOff>107145</xdr:rowOff>
    </xdr:to>
    <xdr:cxnSp macro="">
      <xdr:nvCxnSpPr>
        <xdr:cNvPr id="122" name="直線コネクタ 121"/>
        <xdr:cNvCxnSpPr/>
      </xdr:nvCxnSpPr>
      <xdr:spPr bwMode="auto">
        <a:xfrm>
          <a:off x="3606800" y="6235834"/>
          <a:ext cx="698500" cy="138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73228</xdr:rowOff>
    </xdr:from>
    <xdr:to>
      <xdr:col>3</xdr:col>
      <xdr:colOff>955675</xdr:colOff>
      <xdr:row>35</xdr:row>
      <xdr:rowOff>174828</xdr:rowOff>
    </xdr:to>
    <xdr:sp macro="" textlink="">
      <xdr:nvSpPr>
        <xdr:cNvPr id="123" name="フローチャート : 判断 122"/>
        <xdr:cNvSpPr/>
      </xdr:nvSpPr>
      <xdr:spPr bwMode="auto">
        <a:xfrm>
          <a:off x="4254500" y="6683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159605</xdr:rowOff>
    </xdr:from>
    <xdr:ext cx="762000" cy="259045"/>
    <xdr:sp macro="" textlink="">
      <xdr:nvSpPr>
        <xdr:cNvPr id="124" name="テキスト ボックス 123"/>
        <xdr:cNvSpPr txBox="1"/>
      </xdr:nvSpPr>
      <xdr:spPr>
        <a:xfrm>
          <a:off x="3924300" y="6769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26,841</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210439</xdr:rowOff>
    </xdr:from>
    <xdr:to>
      <xdr:col>3</xdr:col>
      <xdr:colOff>206375</xdr:colOff>
      <xdr:row>33</xdr:row>
      <xdr:rowOff>311284</xdr:rowOff>
    </xdr:to>
    <xdr:cxnSp macro="">
      <xdr:nvCxnSpPr>
        <xdr:cNvPr id="125" name="直線コネクタ 124"/>
        <xdr:cNvCxnSpPr/>
      </xdr:nvCxnSpPr>
      <xdr:spPr bwMode="auto">
        <a:xfrm>
          <a:off x="2908300" y="6134989"/>
          <a:ext cx="698500" cy="100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325145</xdr:rowOff>
    </xdr:from>
    <xdr:to>
      <xdr:col>3</xdr:col>
      <xdr:colOff>257175</xdr:colOff>
      <xdr:row>35</xdr:row>
      <xdr:rowOff>83845</xdr:rowOff>
    </xdr:to>
    <xdr:sp macro="" textlink="">
      <xdr:nvSpPr>
        <xdr:cNvPr id="126" name="フローチャート : 判断 125"/>
        <xdr:cNvSpPr/>
      </xdr:nvSpPr>
      <xdr:spPr bwMode="auto">
        <a:xfrm>
          <a:off x="3556000" y="65925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68622</xdr:rowOff>
    </xdr:from>
    <xdr:ext cx="762000" cy="259045"/>
    <xdr:sp macro="" textlink="">
      <xdr:nvSpPr>
        <xdr:cNvPr id="127" name="テキスト ボックス 126"/>
        <xdr:cNvSpPr txBox="1"/>
      </xdr:nvSpPr>
      <xdr:spPr>
        <a:xfrm>
          <a:off x="3225800" y="6678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29,627</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227435</xdr:rowOff>
    </xdr:from>
    <xdr:to>
      <xdr:col>2</xdr:col>
      <xdr:colOff>692150</xdr:colOff>
      <xdr:row>34</xdr:row>
      <xdr:rowOff>329036</xdr:rowOff>
    </xdr:to>
    <xdr:sp macro="" textlink="">
      <xdr:nvSpPr>
        <xdr:cNvPr id="128" name="フローチャート : 判断 127"/>
        <xdr:cNvSpPr/>
      </xdr:nvSpPr>
      <xdr:spPr bwMode="auto">
        <a:xfrm>
          <a:off x="2857500" y="6494885"/>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313812</xdr:rowOff>
    </xdr:from>
    <xdr:ext cx="762000" cy="259045"/>
    <xdr:sp macro="" textlink="">
      <xdr:nvSpPr>
        <xdr:cNvPr id="129" name="テキスト ボックス 128"/>
        <xdr:cNvSpPr txBox="1"/>
      </xdr:nvSpPr>
      <xdr:spPr>
        <a:xfrm>
          <a:off x="2527300" y="658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32,619</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50858</xdr:rowOff>
    </xdr:from>
    <xdr:to>
      <xdr:col>5</xdr:col>
      <xdr:colOff>34925</xdr:colOff>
      <xdr:row>34</xdr:row>
      <xdr:rowOff>152458</xdr:rowOff>
    </xdr:to>
    <xdr:sp macro="" textlink="">
      <xdr:nvSpPr>
        <xdr:cNvPr id="135" name="円/楕円 134"/>
        <xdr:cNvSpPr/>
      </xdr:nvSpPr>
      <xdr:spPr bwMode="auto">
        <a:xfrm>
          <a:off x="5600700" y="6318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238835</xdr:rowOff>
    </xdr:from>
    <xdr:ext cx="762000" cy="259045"/>
    <xdr:sp macro="" textlink="">
      <xdr:nvSpPr>
        <xdr:cNvPr id="136" name="人口1人当たり決算額の推移該当値テキスト445"/>
        <xdr:cNvSpPr txBox="1"/>
      </xdr:nvSpPr>
      <xdr:spPr>
        <a:xfrm>
          <a:off x="5740400" y="616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38,026</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225116</xdr:rowOff>
    </xdr:from>
    <xdr:to>
      <xdr:col>4</xdr:col>
      <xdr:colOff>520700</xdr:colOff>
      <xdr:row>34</xdr:row>
      <xdr:rowOff>326716</xdr:rowOff>
    </xdr:to>
    <xdr:sp macro="" textlink="">
      <xdr:nvSpPr>
        <xdr:cNvPr id="137" name="円/楕円 136"/>
        <xdr:cNvSpPr/>
      </xdr:nvSpPr>
      <xdr:spPr bwMode="auto">
        <a:xfrm>
          <a:off x="4953000" y="6492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336893</xdr:rowOff>
    </xdr:from>
    <xdr:ext cx="736600" cy="259045"/>
    <xdr:sp macro="" textlink="">
      <xdr:nvSpPr>
        <xdr:cNvPr id="138" name="テキスト ボックス 137"/>
        <xdr:cNvSpPr txBox="1"/>
      </xdr:nvSpPr>
      <xdr:spPr>
        <a:xfrm>
          <a:off x="4622800" y="626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32,690</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56345</xdr:rowOff>
    </xdr:from>
    <xdr:to>
      <xdr:col>3</xdr:col>
      <xdr:colOff>955675</xdr:colOff>
      <xdr:row>34</xdr:row>
      <xdr:rowOff>157945</xdr:rowOff>
    </xdr:to>
    <xdr:sp macro="" textlink="">
      <xdr:nvSpPr>
        <xdr:cNvPr id="139" name="円/楕円 138"/>
        <xdr:cNvSpPr/>
      </xdr:nvSpPr>
      <xdr:spPr bwMode="auto">
        <a:xfrm>
          <a:off x="4254500" y="6323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168122</xdr:rowOff>
    </xdr:from>
    <xdr:ext cx="762000" cy="259045"/>
    <xdr:sp macro="" textlink="">
      <xdr:nvSpPr>
        <xdr:cNvPr id="140" name="テキスト ボックス 139"/>
        <xdr:cNvSpPr txBox="1"/>
      </xdr:nvSpPr>
      <xdr:spPr>
        <a:xfrm>
          <a:off x="3924300" y="609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37,858</a:t>
          </a:r>
          <a:endParaRPr kumimoji="1" lang="ja-JP" altLang="en-US" sz="1000" b="1">
            <a:solidFill>
              <a:srgbClr val="FF0000"/>
            </a:solidFill>
            <a:latin typeface="ＭＳ Ｐゴシック"/>
          </a:endParaRPr>
        </a:p>
      </xdr:txBody>
    </xdr:sp>
    <xdr:clientData/>
  </xdr:oneCellAnchor>
  <xdr:twoCellAnchor>
    <xdr:from>
      <xdr:col>3</xdr:col>
      <xdr:colOff>155575</xdr:colOff>
      <xdr:row>33</xdr:row>
      <xdr:rowOff>260484</xdr:rowOff>
    </xdr:from>
    <xdr:to>
      <xdr:col>3</xdr:col>
      <xdr:colOff>257175</xdr:colOff>
      <xdr:row>34</xdr:row>
      <xdr:rowOff>19184</xdr:rowOff>
    </xdr:to>
    <xdr:sp macro="" textlink="">
      <xdr:nvSpPr>
        <xdr:cNvPr id="141" name="円/楕円 140"/>
        <xdr:cNvSpPr/>
      </xdr:nvSpPr>
      <xdr:spPr bwMode="auto">
        <a:xfrm>
          <a:off x="3556000" y="6185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29361</xdr:rowOff>
    </xdr:from>
    <xdr:ext cx="762000" cy="259045"/>
    <xdr:sp macro="" textlink="">
      <xdr:nvSpPr>
        <xdr:cNvPr id="142" name="テキスト ボックス 141"/>
        <xdr:cNvSpPr txBox="1"/>
      </xdr:nvSpPr>
      <xdr:spPr>
        <a:xfrm>
          <a:off x="3225800" y="5953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42,107</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159639</xdr:rowOff>
    </xdr:from>
    <xdr:to>
      <xdr:col>2</xdr:col>
      <xdr:colOff>692150</xdr:colOff>
      <xdr:row>33</xdr:row>
      <xdr:rowOff>261239</xdr:rowOff>
    </xdr:to>
    <xdr:sp macro="" textlink="">
      <xdr:nvSpPr>
        <xdr:cNvPr id="143" name="円/楕円 142"/>
        <xdr:cNvSpPr/>
      </xdr:nvSpPr>
      <xdr:spPr bwMode="auto">
        <a:xfrm>
          <a:off x="2857500" y="6084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32</xdr:row>
      <xdr:rowOff>99966</xdr:rowOff>
    </xdr:from>
    <xdr:ext cx="762000" cy="259045"/>
    <xdr:sp macro="" textlink="">
      <xdr:nvSpPr>
        <xdr:cNvPr id="144" name="テキスト ボックス 143"/>
        <xdr:cNvSpPr txBox="1"/>
      </xdr:nvSpPr>
      <xdr:spPr>
        <a:xfrm>
          <a:off x="2527300" y="5853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45,195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岩手県八幡平市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27,180
27,052
862.30
21,089,247
20,340,597
684,197
12,184,441
18,584,048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75,449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80835</xdr:rowOff>
    </xdr:from>
    <xdr:to>
      <xdr:col>6</xdr:col>
      <xdr:colOff>510540</xdr:colOff>
      <xdr:row>39</xdr:row>
      <xdr:rowOff>102730</xdr:rowOff>
    </xdr:to>
    <xdr:cxnSp macro="">
      <xdr:nvCxnSpPr>
        <xdr:cNvPr id="56" name="直線コネクタ 55"/>
        <xdr:cNvCxnSpPr/>
      </xdr:nvCxnSpPr>
      <xdr:spPr>
        <a:xfrm flipV="1">
          <a:off x="4633595" y="5395785"/>
          <a:ext cx="1270" cy="13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106557</xdr:rowOff>
    </xdr:from>
    <xdr:ext cx="534377" cy="259045"/>
    <xdr:sp macro="" textlink="">
      <xdr:nvSpPr>
        <xdr:cNvPr id="57" name="人件費最小値テキスト"/>
        <xdr:cNvSpPr txBox="1"/>
      </xdr:nvSpPr>
      <xdr:spPr>
        <a:xfrm>
          <a:off x="4686300" y="679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55,411</a:t>
          </a:r>
          <a:endParaRPr kumimoji="1" lang="ja-JP" altLang="en-US" sz="1000" b="1">
            <a:latin typeface="ＭＳ Ｐゴシック"/>
          </a:endParaRPr>
        </a:p>
      </xdr:txBody>
    </xdr:sp>
    <xdr:clientData/>
  </xdr:oneCellAnchor>
  <xdr:twoCellAnchor>
    <xdr:from>
      <xdr:col>6</xdr:col>
      <xdr:colOff>422275</xdr:colOff>
      <xdr:row>39</xdr:row>
      <xdr:rowOff>102730</xdr:rowOff>
    </xdr:from>
    <xdr:to>
      <xdr:col>6</xdr:col>
      <xdr:colOff>600075</xdr:colOff>
      <xdr:row>39</xdr:row>
      <xdr:rowOff>102730</xdr:rowOff>
    </xdr:to>
    <xdr:cxnSp macro="">
      <xdr:nvCxnSpPr>
        <xdr:cNvPr id="58" name="直線コネクタ 57"/>
        <xdr:cNvCxnSpPr/>
      </xdr:nvCxnSpPr>
      <xdr:spPr>
        <a:xfrm>
          <a:off x="4546600" y="678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27512</xdr:rowOff>
    </xdr:from>
    <xdr:ext cx="599010" cy="259045"/>
    <xdr:sp macro="" textlink="">
      <xdr:nvSpPr>
        <xdr:cNvPr id="59" name="人件費最大値テキスト"/>
        <xdr:cNvSpPr txBox="1"/>
      </xdr:nvSpPr>
      <xdr:spPr>
        <a:xfrm>
          <a:off x="4686300" y="517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165,135</a:t>
          </a:r>
          <a:endParaRPr kumimoji="1" lang="ja-JP" altLang="en-US" sz="1000" b="1">
            <a:latin typeface="ＭＳ Ｐゴシック"/>
          </a:endParaRPr>
        </a:p>
      </xdr:txBody>
    </xdr:sp>
    <xdr:clientData/>
  </xdr:oneCellAnchor>
  <xdr:twoCellAnchor>
    <xdr:from>
      <xdr:col>6</xdr:col>
      <xdr:colOff>422275</xdr:colOff>
      <xdr:row>31</xdr:row>
      <xdr:rowOff>80835</xdr:rowOff>
    </xdr:from>
    <xdr:to>
      <xdr:col>6</xdr:col>
      <xdr:colOff>600075</xdr:colOff>
      <xdr:row>31</xdr:row>
      <xdr:rowOff>80835</xdr:rowOff>
    </xdr:to>
    <xdr:cxnSp macro="">
      <xdr:nvCxnSpPr>
        <xdr:cNvPr id="60" name="直線コネクタ 59"/>
        <xdr:cNvCxnSpPr/>
      </xdr:nvCxnSpPr>
      <xdr:spPr>
        <a:xfrm>
          <a:off x="4546600" y="5395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84010</xdr:rowOff>
    </xdr:from>
    <xdr:to>
      <xdr:col>6</xdr:col>
      <xdr:colOff>511175</xdr:colOff>
      <xdr:row>36</xdr:row>
      <xdr:rowOff>124917</xdr:rowOff>
    </xdr:to>
    <xdr:cxnSp macro="">
      <xdr:nvCxnSpPr>
        <xdr:cNvPr id="61" name="直線コネクタ 60"/>
        <xdr:cNvCxnSpPr/>
      </xdr:nvCxnSpPr>
      <xdr:spPr>
        <a:xfrm flipV="1">
          <a:off x="3797300" y="6256210"/>
          <a:ext cx="838200" cy="4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13657</xdr:rowOff>
    </xdr:from>
    <xdr:ext cx="534377" cy="259045"/>
    <xdr:sp macro="" textlink="">
      <xdr:nvSpPr>
        <xdr:cNvPr id="62" name="人件費平均値テキスト"/>
        <xdr:cNvSpPr txBox="1"/>
      </xdr:nvSpPr>
      <xdr:spPr>
        <a:xfrm>
          <a:off x="4686300" y="6357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83,726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35230</xdr:rowOff>
    </xdr:from>
    <xdr:to>
      <xdr:col>6</xdr:col>
      <xdr:colOff>561975</xdr:colOff>
      <xdr:row>37</xdr:row>
      <xdr:rowOff>136830</xdr:rowOff>
    </xdr:to>
    <xdr:sp macro="" textlink="">
      <xdr:nvSpPr>
        <xdr:cNvPr id="63" name="フローチャート : 判断 62"/>
        <xdr:cNvSpPr/>
      </xdr:nvSpPr>
      <xdr:spPr>
        <a:xfrm>
          <a:off x="4584700" y="63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110160</xdr:rowOff>
    </xdr:from>
    <xdr:to>
      <xdr:col>5</xdr:col>
      <xdr:colOff>358775</xdr:colOff>
      <xdr:row>36</xdr:row>
      <xdr:rowOff>124917</xdr:rowOff>
    </xdr:to>
    <xdr:cxnSp macro="">
      <xdr:nvCxnSpPr>
        <xdr:cNvPr id="64" name="直線コネクタ 63"/>
        <xdr:cNvCxnSpPr/>
      </xdr:nvCxnSpPr>
      <xdr:spPr>
        <a:xfrm>
          <a:off x="2908300" y="6282360"/>
          <a:ext cx="889000" cy="1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72072</xdr:rowOff>
    </xdr:from>
    <xdr:to>
      <xdr:col>5</xdr:col>
      <xdr:colOff>409575</xdr:colOff>
      <xdr:row>38</xdr:row>
      <xdr:rowOff>2222</xdr:rowOff>
    </xdr:to>
    <xdr:sp macro="" textlink="">
      <xdr:nvSpPr>
        <xdr:cNvPr id="65" name="フローチャート : 判断 64"/>
        <xdr:cNvSpPr/>
      </xdr:nvSpPr>
      <xdr:spPr>
        <a:xfrm>
          <a:off x="3746500" y="6415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164799</xdr:rowOff>
    </xdr:from>
    <xdr:ext cx="534377" cy="259045"/>
    <xdr:sp macro="" textlink="">
      <xdr:nvSpPr>
        <xdr:cNvPr id="66" name="テキスト ボックス 65"/>
        <xdr:cNvSpPr txBox="1"/>
      </xdr:nvSpPr>
      <xdr:spPr>
        <a:xfrm>
          <a:off x="3530111" y="650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80,825</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39815</xdr:rowOff>
    </xdr:from>
    <xdr:to>
      <xdr:col>4</xdr:col>
      <xdr:colOff>155575</xdr:colOff>
      <xdr:row>36</xdr:row>
      <xdr:rowOff>110160</xdr:rowOff>
    </xdr:to>
    <xdr:cxnSp macro="">
      <xdr:nvCxnSpPr>
        <xdr:cNvPr id="67" name="直線コネクタ 66"/>
        <xdr:cNvCxnSpPr/>
      </xdr:nvCxnSpPr>
      <xdr:spPr>
        <a:xfrm>
          <a:off x="2019300" y="6212015"/>
          <a:ext cx="889000" cy="7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85738</xdr:rowOff>
    </xdr:from>
    <xdr:to>
      <xdr:col>4</xdr:col>
      <xdr:colOff>206375</xdr:colOff>
      <xdr:row>38</xdr:row>
      <xdr:rowOff>15887</xdr:rowOff>
    </xdr:to>
    <xdr:sp macro="" textlink="">
      <xdr:nvSpPr>
        <xdr:cNvPr id="68" name="フローチャート : 判断 67"/>
        <xdr:cNvSpPr/>
      </xdr:nvSpPr>
      <xdr:spPr>
        <a:xfrm>
          <a:off x="2857500" y="64293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7014</xdr:rowOff>
    </xdr:from>
    <xdr:ext cx="534377" cy="259045"/>
    <xdr:sp macro="" textlink="">
      <xdr:nvSpPr>
        <xdr:cNvPr id="69" name="テキスト ボックス 68"/>
        <xdr:cNvSpPr txBox="1"/>
      </xdr:nvSpPr>
      <xdr:spPr>
        <a:xfrm>
          <a:off x="2641111" y="652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79,749</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39815</xdr:rowOff>
    </xdr:from>
    <xdr:to>
      <xdr:col>2</xdr:col>
      <xdr:colOff>638175</xdr:colOff>
      <xdr:row>36</xdr:row>
      <xdr:rowOff>47384</xdr:rowOff>
    </xdr:to>
    <xdr:cxnSp macro="">
      <xdr:nvCxnSpPr>
        <xdr:cNvPr id="70" name="直線コネクタ 69"/>
        <xdr:cNvCxnSpPr/>
      </xdr:nvCxnSpPr>
      <xdr:spPr>
        <a:xfrm flipV="1">
          <a:off x="1130300" y="6212015"/>
          <a:ext cx="889000" cy="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54788</xdr:rowOff>
    </xdr:from>
    <xdr:to>
      <xdr:col>3</xdr:col>
      <xdr:colOff>3175</xdr:colOff>
      <xdr:row>37</xdr:row>
      <xdr:rowOff>156388</xdr:rowOff>
    </xdr:to>
    <xdr:sp macro="" textlink="">
      <xdr:nvSpPr>
        <xdr:cNvPr id="71" name="フローチャート : 判断 70"/>
        <xdr:cNvSpPr/>
      </xdr:nvSpPr>
      <xdr:spPr>
        <a:xfrm>
          <a:off x="1968500" y="639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147515</xdr:rowOff>
    </xdr:from>
    <xdr:ext cx="534377" cy="259045"/>
    <xdr:sp macro="" textlink="">
      <xdr:nvSpPr>
        <xdr:cNvPr id="72" name="テキスト ボックス 71"/>
        <xdr:cNvSpPr txBox="1"/>
      </xdr:nvSpPr>
      <xdr:spPr>
        <a:xfrm>
          <a:off x="1752111" y="649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82,186</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24752</xdr:rowOff>
    </xdr:from>
    <xdr:to>
      <xdr:col>1</xdr:col>
      <xdr:colOff>485775</xdr:colOff>
      <xdr:row>37</xdr:row>
      <xdr:rowOff>126352</xdr:rowOff>
    </xdr:to>
    <xdr:sp macro="" textlink="">
      <xdr:nvSpPr>
        <xdr:cNvPr id="73" name="フローチャート : 判断 72"/>
        <xdr:cNvSpPr/>
      </xdr:nvSpPr>
      <xdr:spPr>
        <a:xfrm>
          <a:off x="1079500" y="636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117479</xdr:rowOff>
    </xdr:from>
    <xdr:ext cx="534377" cy="259045"/>
    <xdr:sp macro="" textlink="">
      <xdr:nvSpPr>
        <xdr:cNvPr id="74" name="テキスト ボックス 73"/>
        <xdr:cNvSpPr txBox="1"/>
      </xdr:nvSpPr>
      <xdr:spPr>
        <a:xfrm>
          <a:off x="863111" y="646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84,551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33210</xdr:rowOff>
    </xdr:from>
    <xdr:to>
      <xdr:col>6</xdr:col>
      <xdr:colOff>561975</xdr:colOff>
      <xdr:row>36</xdr:row>
      <xdr:rowOff>134810</xdr:rowOff>
    </xdr:to>
    <xdr:sp macro="" textlink="">
      <xdr:nvSpPr>
        <xdr:cNvPr id="80" name="円/楕円 79"/>
        <xdr:cNvSpPr/>
      </xdr:nvSpPr>
      <xdr:spPr>
        <a:xfrm>
          <a:off x="4584700" y="62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56087</xdr:rowOff>
    </xdr:from>
    <xdr:ext cx="534377" cy="259045"/>
    <xdr:sp macro="" textlink="">
      <xdr:nvSpPr>
        <xdr:cNvPr id="81" name="人件費該当値テキスト"/>
        <xdr:cNvSpPr txBox="1"/>
      </xdr:nvSpPr>
      <xdr:spPr>
        <a:xfrm>
          <a:off x="4686300" y="605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97,385</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74117</xdr:rowOff>
    </xdr:from>
    <xdr:to>
      <xdr:col>5</xdr:col>
      <xdr:colOff>409575</xdr:colOff>
      <xdr:row>37</xdr:row>
      <xdr:rowOff>4267</xdr:rowOff>
    </xdr:to>
    <xdr:sp macro="" textlink="">
      <xdr:nvSpPr>
        <xdr:cNvPr id="82" name="円/楕円 81"/>
        <xdr:cNvSpPr/>
      </xdr:nvSpPr>
      <xdr:spPr>
        <a:xfrm>
          <a:off x="3746500" y="624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20794</xdr:rowOff>
    </xdr:from>
    <xdr:ext cx="534377" cy="259045"/>
    <xdr:sp macro="" textlink="">
      <xdr:nvSpPr>
        <xdr:cNvPr id="83" name="テキスト ボックス 82"/>
        <xdr:cNvSpPr txBox="1"/>
      </xdr:nvSpPr>
      <xdr:spPr>
        <a:xfrm>
          <a:off x="3530111" y="602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94,164</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59360</xdr:rowOff>
    </xdr:from>
    <xdr:to>
      <xdr:col>4</xdr:col>
      <xdr:colOff>206375</xdr:colOff>
      <xdr:row>36</xdr:row>
      <xdr:rowOff>160960</xdr:rowOff>
    </xdr:to>
    <xdr:sp macro="" textlink="">
      <xdr:nvSpPr>
        <xdr:cNvPr id="84" name="円/楕円 83"/>
        <xdr:cNvSpPr/>
      </xdr:nvSpPr>
      <xdr:spPr>
        <a:xfrm>
          <a:off x="2857500" y="623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6037</xdr:rowOff>
    </xdr:from>
    <xdr:ext cx="534377" cy="259045"/>
    <xdr:sp macro="" textlink="">
      <xdr:nvSpPr>
        <xdr:cNvPr id="85" name="テキスト ボックス 84"/>
        <xdr:cNvSpPr txBox="1"/>
      </xdr:nvSpPr>
      <xdr:spPr>
        <a:xfrm>
          <a:off x="2641111" y="600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95,326</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160465</xdr:rowOff>
    </xdr:from>
    <xdr:to>
      <xdr:col>3</xdr:col>
      <xdr:colOff>3175</xdr:colOff>
      <xdr:row>36</xdr:row>
      <xdr:rowOff>90615</xdr:rowOff>
    </xdr:to>
    <xdr:sp macro="" textlink="">
      <xdr:nvSpPr>
        <xdr:cNvPr id="86" name="円/楕円 85"/>
        <xdr:cNvSpPr/>
      </xdr:nvSpPr>
      <xdr:spPr>
        <a:xfrm>
          <a:off x="1968500" y="616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107142</xdr:rowOff>
    </xdr:from>
    <xdr:ext cx="599010" cy="259045"/>
    <xdr:sp macro="" textlink="">
      <xdr:nvSpPr>
        <xdr:cNvPr id="87" name="テキスト ボックス 86"/>
        <xdr:cNvSpPr txBox="1"/>
      </xdr:nvSpPr>
      <xdr:spPr>
        <a:xfrm>
          <a:off x="1719794" y="5936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100,865</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168034</xdr:rowOff>
    </xdr:from>
    <xdr:to>
      <xdr:col>1</xdr:col>
      <xdr:colOff>485775</xdr:colOff>
      <xdr:row>36</xdr:row>
      <xdr:rowOff>98184</xdr:rowOff>
    </xdr:to>
    <xdr:sp macro="" textlink="">
      <xdr:nvSpPr>
        <xdr:cNvPr id="88" name="円/楕円 87"/>
        <xdr:cNvSpPr/>
      </xdr:nvSpPr>
      <xdr:spPr>
        <a:xfrm>
          <a:off x="1079500" y="616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114711</xdr:rowOff>
    </xdr:from>
    <xdr:ext cx="599010" cy="259045"/>
    <xdr:sp macro="" textlink="">
      <xdr:nvSpPr>
        <xdr:cNvPr id="89" name="テキスト ボックス 88"/>
        <xdr:cNvSpPr txBox="1"/>
      </xdr:nvSpPr>
      <xdr:spPr>
        <a:xfrm>
          <a:off x="830794" y="594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100,269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69,399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98133</xdr:rowOff>
    </xdr:from>
    <xdr:to>
      <xdr:col>6</xdr:col>
      <xdr:colOff>510540</xdr:colOff>
      <xdr:row>58</xdr:row>
      <xdr:rowOff>155321</xdr:rowOff>
    </xdr:to>
    <xdr:cxnSp macro="">
      <xdr:nvCxnSpPr>
        <xdr:cNvPr id="114" name="直線コネクタ 113"/>
        <xdr:cNvCxnSpPr/>
      </xdr:nvCxnSpPr>
      <xdr:spPr>
        <a:xfrm flipV="1">
          <a:off x="4633595" y="8670633"/>
          <a:ext cx="1270" cy="1428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159148</xdr:rowOff>
    </xdr:from>
    <xdr:ext cx="534377" cy="259045"/>
    <xdr:sp macro="" textlink="">
      <xdr:nvSpPr>
        <xdr:cNvPr id="115" name="物件費最小値テキスト"/>
        <xdr:cNvSpPr txBox="1"/>
      </xdr:nvSpPr>
      <xdr:spPr>
        <a:xfrm>
          <a:off x="4686300" y="1010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43,180</a:t>
          </a:r>
          <a:endParaRPr kumimoji="1" lang="ja-JP" altLang="en-US" sz="1000" b="1">
            <a:latin typeface="ＭＳ Ｐゴシック"/>
          </a:endParaRPr>
        </a:p>
      </xdr:txBody>
    </xdr:sp>
    <xdr:clientData/>
  </xdr:oneCellAnchor>
  <xdr:twoCellAnchor>
    <xdr:from>
      <xdr:col>6</xdr:col>
      <xdr:colOff>422275</xdr:colOff>
      <xdr:row>58</xdr:row>
      <xdr:rowOff>155321</xdr:rowOff>
    </xdr:from>
    <xdr:to>
      <xdr:col>6</xdr:col>
      <xdr:colOff>600075</xdr:colOff>
      <xdr:row>58</xdr:row>
      <xdr:rowOff>155321</xdr:rowOff>
    </xdr:to>
    <xdr:cxnSp macro="">
      <xdr:nvCxnSpPr>
        <xdr:cNvPr id="116" name="直線コネクタ 115"/>
        <xdr:cNvCxnSpPr/>
      </xdr:nvCxnSpPr>
      <xdr:spPr>
        <a:xfrm>
          <a:off x="4546600" y="10099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44810</xdr:rowOff>
    </xdr:from>
    <xdr:ext cx="599010" cy="259045"/>
    <xdr:sp macro="" textlink="">
      <xdr:nvSpPr>
        <xdr:cNvPr id="117" name="物件費最大値テキスト"/>
        <xdr:cNvSpPr txBox="1"/>
      </xdr:nvSpPr>
      <xdr:spPr>
        <a:xfrm>
          <a:off x="4686300" y="844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118,182</a:t>
          </a:r>
          <a:endParaRPr kumimoji="1" lang="ja-JP" altLang="en-US" sz="1000" b="1">
            <a:latin typeface="ＭＳ Ｐゴシック"/>
          </a:endParaRPr>
        </a:p>
      </xdr:txBody>
    </xdr:sp>
    <xdr:clientData/>
  </xdr:oneCellAnchor>
  <xdr:twoCellAnchor>
    <xdr:from>
      <xdr:col>6</xdr:col>
      <xdr:colOff>422275</xdr:colOff>
      <xdr:row>50</xdr:row>
      <xdr:rowOff>98133</xdr:rowOff>
    </xdr:from>
    <xdr:to>
      <xdr:col>6</xdr:col>
      <xdr:colOff>600075</xdr:colOff>
      <xdr:row>50</xdr:row>
      <xdr:rowOff>98133</xdr:rowOff>
    </xdr:to>
    <xdr:cxnSp macro="">
      <xdr:nvCxnSpPr>
        <xdr:cNvPr id="118" name="直線コネクタ 117"/>
        <xdr:cNvCxnSpPr/>
      </xdr:nvCxnSpPr>
      <xdr:spPr>
        <a:xfrm>
          <a:off x="4546600" y="867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52</xdr:row>
      <xdr:rowOff>6217</xdr:rowOff>
    </xdr:from>
    <xdr:to>
      <xdr:col>6</xdr:col>
      <xdr:colOff>511175</xdr:colOff>
      <xdr:row>52</xdr:row>
      <xdr:rowOff>92837</xdr:rowOff>
    </xdr:to>
    <xdr:cxnSp macro="">
      <xdr:nvCxnSpPr>
        <xdr:cNvPr id="119" name="直線コネクタ 118"/>
        <xdr:cNvCxnSpPr/>
      </xdr:nvCxnSpPr>
      <xdr:spPr>
        <a:xfrm>
          <a:off x="3797300" y="8921617"/>
          <a:ext cx="838200" cy="8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79100</xdr:rowOff>
    </xdr:from>
    <xdr:ext cx="534377" cy="259045"/>
    <xdr:sp macro="" textlink="">
      <xdr:nvSpPr>
        <xdr:cNvPr id="120" name="物件費平均値テキスト"/>
        <xdr:cNvSpPr txBox="1"/>
      </xdr:nvSpPr>
      <xdr:spPr>
        <a:xfrm>
          <a:off x="4686300" y="9508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70,382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100673</xdr:rowOff>
    </xdr:from>
    <xdr:to>
      <xdr:col>6</xdr:col>
      <xdr:colOff>561975</xdr:colOff>
      <xdr:row>56</xdr:row>
      <xdr:rowOff>30823</xdr:rowOff>
    </xdr:to>
    <xdr:sp macro="" textlink="">
      <xdr:nvSpPr>
        <xdr:cNvPr id="121" name="フローチャート : 判断 120"/>
        <xdr:cNvSpPr/>
      </xdr:nvSpPr>
      <xdr:spPr>
        <a:xfrm>
          <a:off x="4584700" y="953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52</xdr:row>
      <xdr:rowOff>6217</xdr:rowOff>
    </xdr:from>
    <xdr:to>
      <xdr:col>5</xdr:col>
      <xdr:colOff>358775</xdr:colOff>
      <xdr:row>52</xdr:row>
      <xdr:rowOff>168713</xdr:rowOff>
    </xdr:to>
    <xdr:cxnSp macro="">
      <xdr:nvCxnSpPr>
        <xdr:cNvPr id="122" name="直線コネクタ 121"/>
        <xdr:cNvCxnSpPr/>
      </xdr:nvCxnSpPr>
      <xdr:spPr>
        <a:xfrm flipV="1">
          <a:off x="2908300" y="8921617"/>
          <a:ext cx="889000" cy="16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97834</xdr:rowOff>
    </xdr:from>
    <xdr:to>
      <xdr:col>5</xdr:col>
      <xdr:colOff>409575</xdr:colOff>
      <xdr:row>56</xdr:row>
      <xdr:rowOff>27984</xdr:rowOff>
    </xdr:to>
    <xdr:sp macro="" textlink="">
      <xdr:nvSpPr>
        <xdr:cNvPr id="123" name="フローチャート : 判断 122"/>
        <xdr:cNvSpPr/>
      </xdr:nvSpPr>
      <xdr:spPr>
        <a:xfrm>
          <a:off x="3746500" y="95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19111</xdr:rowOff>
    </xdr:from>
    <xdr:ext cx="534377" cy="259045"/>
    <xdr:sp macro="" textlink="">
      <xdr:nvSpPr>
        <xdr:cNvPr id="124" name="テキスト ボックス 123"/>
        <xdr:cNvSpPr txBox="1"/>
      </xdr:nvSpPr>
      <xdr:spPr>
        <a:xfrm>
          <a:off x="3530111" y="96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70,531</a:t>
          </a:r>
          <a:endParaRPr kumimoji="1" lang="ja-JP" altLang="en-US" sz="1000" b="1">
            <a:solidFill>
              <a:srgbClr val="000080"/>
            </a:solidFill>
            <a:latin typeface="ＭＳ Ｐゴシック"/>
          </a:endParaRPr>
        </a:p>
      </xdr:txBody>
    </xdr:sp>
    <xdr:clientData/>
  </xdr:oneCellAnchor>
  <xdr:twoCellAnchor>
    <xdr:from>
      <xdr:col>2</xdr:col>
      <xdr:colOff>638175</xdr:colOff>
      <xdr:row>52</xdr:row>
      <xdr:rowOff>168713</xdr:rowOff>
    </xdr:from>
    <xdr:to>
      <xdr:col>4</xdr:col>
      <xdr:colOff>155575</xdr:colOff>
      <xdr:row>53</xdr:row>
      <xdr:rowOff>77501</xdr:rowOff>
    </xdr:to>
    <xdr:cxnSp macro="">
      <xdr:nvCxnSpPr>
        <xdr:cNvPr id="125" name="直線コネクタ 124"/>
        <xdr:cNvCxnSpPr/>
      </xdr:nvCxnSpPr>
      <xdr:spPr>
        <a:xfrm flipV="1">
          <a:off x="2019300" y="9084113"/>
          <a:ext cx="889000" cy="80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108388</xdr:rowOff>
    </xdr:from>
    <xdr:to>
      <xdr:col>4</xdr:col>
      <xdr:colOff>206375</xdr:colOff>
      <xdr:row>56</xdr:row>
      <xdr:rowOff>38538</xdr:rowOff>
    </xdr:to>
    <xdr:sp macro="" textlink="">
      <xdr:nvSpPr>
        <xdr:cNvPr id="126" name="フローチャート : 判断 125"/>
        <xdr:cNvSpPr/>
      </xdr:nvSpPr>
      <xdr:spPr>
        <a:xfrm>
          <a:off x="2857500" y="953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29665</xdr:rowOff>
    </xdr:from>
    <xdr:ext cx="534377" cy="259045"/>
    <xdr:sp macro="" textlink="">
      <xdr:nvSpPr>
        <xdr:cNvPr id="127" name="テキスト ボックス 126"/>
        <xdr:cNvSpPr txBox="1"/>
      </xdr:nvSpPr>
      <xdr:spPr>
        <a:xfrm>
          <a:off x="2641111" y="963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69,977</a:t>
          </a:r>
          <a:endParaRPr kumimoji="1" lang="ja-JP" altLang="en-US" sz="1000" b="1">
            <a:solidFill>
              <a:srgbClr val="000080"/>
            </a:solidFill>
            <a:latin typeface="ＭＳ Ｐゴシック"/>
          </a:endParaRPr>
        </a:p>
      </xdr:txBody>
    </xdr:sp>
    <xdr:clientData/>
  </xdr:oneCellAnchor>
  <xdr:twoCellAnchor>
    <xdr:from>
      <xdr:col>1</xdr:col>
      <xdr:colOff>434975</xdr:colOff>
      <xdr:row>53</xdr:row>
      <xdr:rowOff>11779</xdr:rowOff>
    </xdr:from>
    <xdr:to>
      <xdr:col>2</xdr:col>
      <xdr:colOff>638175</xdr:colOff>
      <xdr:row>53</xdr:row>
      <xdr:rowOff>77501</xdr:rowOff>
    </xdr:to>
    <xdr:cxnSp macro="">
      <xdr:nvCxnSpPr>
        <xdr:cNvPr id="128" name="直線コネクタ 127"/>
        <xdr:cNvCxnSpPr/>
      </xdr:nvCxnSpPr>
      <xdr:spPr>
        <a:xfrm>
          <a:off x="1130300" y="9098629"/>
          <a:ext cx="889000" cy="6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75870</xdr:rowOff>
    </xdr:from>
    <xdr:to>
      <xdr:col>3</xdr:col>
      <xdr:colOff>3175</xdr:colOff>
      <xdr:row>57</xdr:row>
      <xdr:rowOff>6020</xdr:rowOff>
    </xdr:to>
    <xdr:sp macro="" textlink="">
      <xdr:nvSpPr>
        <xdr:cNvPr id="129" name="フローチャート : 判断 128"/>
        <xdr:cNvSpPr/>
      </xdr:nvSpPr>
      <xdr:spPr>
        <a:xfrm>
          <a:off x="1968500" y="967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168597</xdr:rowOff>
    </xdr:from>
    <xdr:ext cx="534377" cy="259045"/>
    <xdr:sp macro="" textlink="">
      <xdr:nvSpPr>
        <xdr:cNvPr id="130" name="テキスト ボックス 129"/>
        <xdr:cNvSpPr txBox="1"/>
      </xdr:nvSpPr>
      <xdr:spPr>
        <a:xfrm>
          <a:off x="1752111" y="976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62,684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59201</xdr:rowOff>
    </xdr:from>
    <xdr:to>
      <xdr:col>1</xdr:col>
      <xdr:colOff>485775</xdr:colOff>
      <xdr:row>56</xdr:row>
      <xdr:rowOff>160801</xdr:rowOff>
    </xdr:to>
    <xdr:sp macro="" textlink="">
      <xdr:nvSpPr>
        <xdr:cNvPr id="131" name="フローチャート : 判断 130"/>
        <xdr:cNvSpPr/>
      </xdr:nvSpPr>
      <xdr:spPr>
        <a:xfrm>
          <a:off x="1079500" y="9660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151928</xdr:rowOff>
    </xdr:from>
    <xdr:ext cx="534377" cy="259045"/>
    <xdr:sp macro="" textlink="">
      <xdr:nvSpPr>
        <xdr:cNvPr id="132" name="テキスト ボックス 131"/>
        <xdr:cNvSpPr txBox="1"/>
      </xdr:nvSpPr>
      <xdr:spPr>
        <a:xfrm>
          <a:off x="863111" y="97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63,559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52</xdr:row>
      <xdr:rowOff>42037</xdr:rowOff>
    </xdr:from>
    <xdr:to>
      <xdr:col>6</xdr:col>
      <xdr:colOff>561975</xdr:colOff>
      <xdr:row>52</xdr:row>
      <xdr:rowOff>143637</xdr:rowOff>
    </xdr:to>
    <xdr:sp macro="" textlink="">
      <xdr:nvSpPr>
        <xdr:cNvPr id="138" name="円/楕円 137"/>
        <xdr:cNvSpPr/>
      </xdr:nvSpPr>
      <xdr:spPr>
        <a:xfrm>
          <a:off x="4584700" y="895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51</xdr:row>
      <xdr:rowOff>64914</xdr:rowOff>
    </xdr:from>
    <xdr:ext cx="599010" cy="259045"/>
    <xdr:sp macro="" textlink="">
      <xdr:nvSpPr>
        <xdr:cNvPr id="139" name="物件費該当値テキスト"/>
        <xdr:cNvSpPr txBox="1"/>
      </xdr:nvSpPr>
      <xdr:spPr>
        <a:xfrm>
          <a:off x="4686300" y="8808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100,460</a:t>
          </a:r>
          <a:endParaRPr kumimoji="1" lang="ja-JP" altLang="en-US" sz="1000" b="1">
            <a:solidFill>
              <a:srgbClr val="FF0000"/>
            </a:solidFill>
            <a:latin typeface="ＭＳ Ｐゴシック"/>
          </a:endParaRPr>
        </a:p>
      </xdr:txBody>
    </xdr:sp>
    <xdr:clientData/>
  </xdr:oneCellAnchor>
  <xdr:twoCellAnchor>
    <xdr:from>
      <xdr:col>5</xdr:col>
      <xdr:colOff>307975</xdr:colOff>
      <xdr:row>51</xdr:row>
      <xdr:rowOff>126867</xdr:rowOff>
    </xdr:from>
    <xdr:to>
      <xdr:col>5</xdr:col>
      <xdr:colOff>409575</xdr:colOff>
      <xdr:row>52</xdr:row>
      <xdr:rowOff>57017</xdr:rowOff>
    </xdr:to>
    <xdr:sp macro="" textlink="">
      <xdr:nvSpPr>
        <xdr:cNvPr id="140" name="円/楕円 139"/>
        <xdr:cNvSpPr/>
      </xdr:nvSpPr>
      <xdr:spPr>
        <a:xfrm>
          <a:off x="3746500" y="887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50</xdr:row>
      <xdr:rowOff>73544</xdr:rowOff>
    </xdr:from>
    <xdr:ext cx="599010" cy="259045"/>
    <xdr:sp macro="" textlink="">
      <xdr:nvSpPr>
        <xdr:cNvPr id="141" name="テキスト ボックス 140"/>
        <xdr:cNvSpPr txBox="1"/>
      </xdr:nvSpPr>
      <xdr:spPr>
        <a:xfrm>
          <a:off x="3497794" y="864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105,007</a:t>
          </a:r>
          <a:endParaRPr kumimoji="1" lang="ja-JP" altLang="en-US" sz="1000" b="1">
            <a:solidFill>
              <a:srgbClr val="FF0000"/>
            </a:solidFill>
            <a:latin typeface="ＭＳ Ｐゴシック"/>
          </a:endParaRPr>
        </a:p>
      </xdr:txBody>
    </xdr:sp>
    <xdr:clientData/>
  </xdr:oneCellAnchor>
  <xdr:twoCellAnchor>
    <xdr:from>
      <xdr:col>4</xdr:col>
      <xdr:colOff>104775</xdr:colOff>
      <xdr:row>52</xdr:row>
      <xdr:rowOff>117913</xdr:rowOff>
    </xdr:from>
    <xdr:to>
      <xdr:col>4</xdr:col>
      <xdr:colOff>206375</xdr:colOff>
      <xdr:row>53</xdr:row>
      <xdr:rowOff>48063</xdr:rowOff>
    </xdr:to>
    <xdr:sp macro="" textlink="">
      <xdr:nvSpPr>
        <xdr:cNvPr id="142" name="円/楕円 141"/>
        <xdr:cNvSpPr/>
      </xdr:nvSpPr>
      <xdr:spPr>
        <a:xfrm>
          <a:off x="2857500" y="903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51</xdr:row>
      <xdr:rowOff>64590</xdr:rowOff>
    </xdr:from>
    <xdr:ext cx="534377" cy="259045"/>
    <xdr:sp macro="" textlink="">
      <xdr:nvSpPr>
        <xdr:cNvPr id="143" name="テキスト ボックス 142"/>
        <xdr:cNvSpPr txBox="1"/>
      </xdr:nvSpPr>
      <xdr:spPr>
        <a:xfrm>
          <a:off x="2641111" y="880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96,477</a:t>
          </a:r>
          <a:endParaRPr kumimoji="1" lang="ja-JP" altLang="en-US" sz="1000" b="1">
            <a:solidFill>
              <a:srgbClr val="FF0000"/>
            </a:solidFill>
            <a:latin typeface="ＭＳ Ｐゴシック"/>
          </a:endParaRPr>
        </a:p>
      </xdr:txBody>
    </xdr:sp>
    <xdr:clientData/>
  </xdr:oneCellAnchor>
  <xdr:twoCellAnchor>
    <xdr:from>
      <xdr:col>2</xdr:col>
      <xdr:colOff>587375</xdr:colOff>
      <xdr:row>53</xdr:row>
      <xdr:rowOff>26701</xdr:rowOff>
    </xdr:from>
    <xdr:to>
      <xdr:col>3</xdr:col>
      <xdr:colOff>3175</xdr:colOff>
      <xdr:row>53</xdr:row>
      <xdr:rowOff>128301</xdr:rowOff>
    </xdr:to>
    <xdr:sp macro="" textlink="">
      <xdr:nvSpPr>
        <xdr:cNvPr id="144" name="円/楕円 143"/>
        <xdr:cNvSpPr/>
      </xdr:nvSpPr>
      <xdr:spPr>
        <a:xfrm>
          <a:off x="1968500" y="911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51</xdr:row>
      <xdr:rowOff>144828</xdr:rowOff>
    </xdr:from>
    <xdr:ext cx="534377" cy="259045"/>
    <xdr:sp macro="" textlink="">
      <xdr:nvSpPr>
        <xdr:cNvPr id="145" name="テキスト ボックス 144"/>
        <xdr:cNvSpPr txBox="1"/>
      </xdr:nvSpPr>
      <xdr:spPr>
        <a:xfrm>
          <a:off x="1752111" y="888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92,265</a:t>
          </a:r>
          <a:endParaRPr kumimoji="1" lang="ja-JP" altLang="en-US" sz="1000" b="1">
            <a:solidFill>
              <a:srgbClr val="FF0000"/>
            </a:solidFill>
            <a:latin typeface="ＭＳ Ｐゴシック"/>
          </a:endParaRPr>
        </a:p>
      </xdr:txBody>
    </xdr:sp>
    <xdr:clientData/>
  </xdr:oneCellAnchor>
  <xdr:twoCellAnchor>
    <xdr:from>
      <xdr:col>1</xdr:col>
      <xdr:colOff>384175</xdr:colOff>
      <xdr:row>52</xdr:row>
      <xdr:rowOff>132429</xdr:rowOff>
    </xdr:from>
    <xdr:to>
      <xdr:col>1</xdr:col>
      <xdr:colOff>485775</xdr:colOff>
      <xdr:row>53</xdr:row>
      <xdr:rowOff>62579</xdr:rowOff>
    </xdr:to>
    <xdr:sp macro="" textlink="">
      <xdr:nvSpPr>
        <xdr:cNvPr id="146" name="円/楕円 145"/>
        <xdr:cNvSpPr/>
      </xdr:nvSpPr>
      <xdr:spPr>
        <a:xfrm>
          <a:off x="1079500" y="904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51</xdr:row>
      <xdr:rowOff>79106</xdr:rowOff>
    </xdr:from>
    <xdr:ext cx="534377" cy="259045"/>
    <xdr:sp macro="" textlink="">
      <xdr:nvSpPr>
        <xdr:cNvPr id="147" name="テキスト ボックス 146"/>
        <xdr:cNvSpPr txBox="1"/>
      </xdr:nvSpPr>
      <xdr:spPr>
        <a:xfrm>
          <a:off x="863111" y="882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95,715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53289</xdr:rowOff>
    </xdr:from>
    <xdr:to>
      <xdr:col>6</xdr:col>
      <xdr:colOff>510540</xdr:colOff>
      <xdr:row>79</xdr:row>
      <xdr:rowOff>80395</xdr:rowOff>
    </xdr:to>
    <xdr:cxnSp macro="">
      <xdr:nvCxnSpPr>
        <xdr:cNvPr id="173" name="直線コネクタ 172"/>
        <xdr:cNvCxnSpPr/>
      </xdr:nvCxnSpPr>
      <xdr:spPr>
        <a:xfrm flipV="1">
          <a:off x="4633595" y="12054789"/>
          <a:ext cx="1270" cy="1570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84222</xdr:rowOff>
    </xdr:from>
    <xdr:ext cx="378565" cy="259045"/>
    <xdr:sp macro="" textlink="">
      <xdr:nvSpPr>
        <xdr:cNvPr id="174" name="維持補修費最小値テキスト"/>
        <xdr:cNvSpPr txBox="1"/>
      </xdr:nvSpPr>
      <xdr:spPr>
        <a:xfrm>
          <a:off x="4686300" y="13628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a:t>
          </a:r>
          <a:endParaRPr kumimoji="1" lang="ja-JP" altLang="en-US" sz="1000" b="1">
            <a:latin typeface="ＭＳ Ｐゴシック"/>
          </a:endParaRPr>
        </a:p>
      </xdr:txBody>
    </xdr:sp>
    <xdr:clientData/>
  </xdr:oneCellAnchor>
  <xdr:twoCellAnchor>
    <xdr:from>
      <xdr:col>6</xdr:col>
      <xdr:colOff>422275</xdr:colOff>
      <xdr:row>79</xdr:row>
      <xdr:rowOff>80395</xdr:rowOff>
    </xdr:from>
    <xdr:to>
      <xdr:col>6</xdr:col>
      <xdr:colOff>600075</xdr:colOff>
      <xdr:row>79</xdr:row>
      <xdr:rowOff>80395</xdr:rowOff>
    </xdr:to>
    <xdr:cxnSp macro="">
      <xdr:nvCxnSpPr>
        <xdr:cNvPr id="175" name="直線コネクタ 174"/>
        <xdr:cNvCxnSpPr/>
      </xdr:nvCxnSpPr>
      <xdr:spPr>
        <a:xfrm>
          <a:off x="4546600" y="13624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171416</xdr:rowOff>
    </xdr:from>
    <xdr:ext cx="534377" cy="259045"/>
    <xdr:sp macro="" textlink="">
      <xdr:nvSpPr>
        <xdr:cNvPr id="176" name="維持補修費最大値テキスト"/>
        <xdr:cNvSpPr txBox="1"/>
      </xdr:nvSpPr>
      <xdr:spPr>
        <a:xfrm>
          <a:off x="4686300" y="1183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48,646</a:t>
          </a:r>
          <a:endParaRPr kumimoji="1" lang="ja-JP" altLang="en-US" sz="1000" b="1">
            <a:latin typeface="ＭＳ Ｐゴシック"/>
          </a:endParaRPr>
        </a:p>
      </xdr:txBody>
    </xdr:sp>
    <xdr:clientData/>
  </xdr:oneCellAnchor>
  <xdr:twoCellAnchor>
    <xdr:from>
      <xdr:col>6</xdr:col>
      <xdr:colOff>422275</xdr:colOff>
      <xdr:row>70</xdr:row>
      <xdr:rowOff>53289</xdr:rowOff>
    </xdr:from>
    <xdr:to>
      <xdr:col>6</xdr:col>
      <xdr:colOff>600075</xdr:colOff>
      <xdr:row>70</xdr:row>
      <xdr:rowOff>53289</xdr:rowOff>
    </xdr:to>
    <xdr:cxnSp macro="">
      <xdr:nvCxnSpPr>
        <xdr:cNvPr id="177" name="直線コネクタ 176"/>
        <xdr:cNvCxnSpPr/>
      </xdr:nvCxnSpPr>
      <xdr:spPr>
        <a:xfrm>
          <a:off x="4546600" y="12054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75234</xdr:rowOff>
    </xdr:from>
    <xdr:to>
      <xdr:col>6</xdr:col>
      <xdr:colOff>511175</xdr:colOff>
      <xdr:row>76</xdr:row>
      <xdr:rowOff>132221</xdr:rowOff>
    </xdr:to>
    <xdr:cxnSp macro="">
      <xdr:nvCxnSpPr>
        <xdr:cNvPr id="178" name="直線コネクタ 177"/>
        <xdr:cNvCxnSpPr/>
      </xdr:nvCxnSpPr>
      <xdr:spPr>
        <a:xfrm>
          <a:off x="3797300" y="13105434"/>
          <a:ext cx="838200" cy="5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145051</xdr:rowOff>
    </xdr:from>
    <xdr:ext cx="469744" cy="259045"/>
    <xdr:sp macro="" textlink="">
      <xdr:nvSpPr>
        <xdr:cNvPr id="179" name="維持補修費平均値テキスト"/>
        <xdr:cNvSpPr txBox="1"/>
      </xdr:nvSpPr>
      <xdr:spPr>
        <a:xfrm>
          <a:off x="4686300" y="13346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6,870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166624</xdr:rowOff>
    </xdr:from>
    <xdr:to>
      <xdr:col>6</xdr:col>
      <xdr:colOff>561975</xdr:colOff>
      <xdr:row>78</xdr:row>
      <xdr:rowOff>96774</xdr:rowOff>
    </xdr:to>
    <xdr:sp macro="" textlink="">
      <xdr:nvSpPr>
        <xdr:cNvPr id="180" name="フローチャート : 判断 179"/>
        <xdr:cNvSpPr/>
      </xdr:nvSpPr>
      <xdr:spPr>
        <a:xfrm>
          <a:off x="4584700" y="1336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26250</xdr:rowOff>
    </xdr:from>
    <xdr:to>
      <xdr:col>5</xdr:col>
      <xdr:colOff>358775</xdr:colOff>
      <xdr:row>76</xdr:row>
      <xdr:rowOff>75234</xdr:rowOff>
    </xdr:to>
    <xdr:cxnSp macro="">
      <xdr:nvCxnSpPr>
        <xdr:cNvPr id="181" name="直線コネクタ 180"/>
        <xdr:cNvCxnSpPr/>
      </xdr:nvCxnSpPr>
      <xdr:spPr>
        <a:xfrm>
          <a:off x="2908300" y="13056450"/>
          <a:ext cx="8890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163195</xdr:rowOff>
    </xdr:from>
    <xdr:to>
      <xdr:col>5</xdr:col>
      <xdr:colOff>409575</xdr:colOff>
      <xdr:row>78</xdr:row>
      <xdr:rowOff>93345</xdr:rowOff>
    </xdr:to>
    <xdr:sp macro="" textlink="">
      <xdr:nvSpPr>
        <xdr:cNvPr id="182" name="フローチャート : 判断 181"/>
        <xdr:cNvSpPr/>
      </xdr:nvSpPr>
      <xdr:spPr>
        <a:xfrm>
          <a:off x="3746500" y="1336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84472</xdr:rowOff>
    </xdr:from>
    <xdr:ext cx="469744" cy="259045"/>
    <xdr:sp macro="" textlink="">
      <xdr:nvSpPr>
        <xdr:cNvPr id="183" name="テキスト ボックス 182"/>
        <xdr:cNvSpPr txBox="1"/>
      </xdr:nvSpPr>
      <xdr:spPr>
        <a:xfrm>
          <a:off x="3562427" y="1345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6,975</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26250</xdr:rowOff>
    </xdr:from>
    <xdr:to>
      <xdr:col>4</xdr:col>
      <xdr:colOff>155575</xdr:colOff>
      <xdr:row>76</xdr:row>
      <xdr:rowOff>131307</xdr:rowOff>
    </xdr:to>
    <xdr:cxnSp macro="">
      <xdr:nvCxnSpPr>
        <xdr:cNvPr id="184" name="直線コネクタ 183"/>
        <xdr:cNvCxnSpPr/>
      </xdr:nvCxnSpPr>
      <xdr:spPr>
        <a:xfrm flipV="1">
          <a:off x="2019300" y="13056450"/>
          <a:ext cx="889000" cy="10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17120</xdr:rowOff>
    </xdr:from>
    <xdr:to>
      <xdr:col>4</xdr:col>
      <xdr:colOff>206375</xdr:colOff>
      <xdr:row>78</xdr:row>
      <xdr:rowOff>118720</xdr:rowOff>
    </xdr:to>
    <xdr:sp macro="" textlink="">
      <xdr:nvSpPr>
        <xdr:cNvPr id="185" name="フローチャート : 判断 184"/>
        <xdr:cNvSpPr/>
      </xdr:nvSpPr>
      <xdr:spPr>
        <a:xfrm>
          <a:off x="2857500" y="133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109847</xdr:rowOff>
    </xdr:from>
    <xdr:ext cx="469744" cy="259045"/>
    <xdr:sp macro="" textlink="">
      <xdr:nvSpPr>
        <xdr:cNvPr id="186" name="テキスト ボックス 185"/>
        <xdr:cNvSpPr txBox="1"/>
      </xdr:nvSpPr>
      <xdr:spPr>
        <a:xfrm>
          <a:off x="2673427" y="1348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6,198</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98127</xdr:rowOff>
    </xdr:from>
    <xdr:to>
      <xdr:col>2</xdr:col>
      <xdr:colOff>638175</xdr:colOff>
      <xdr:row>76</xdr:row>
      <xdr:rowOff>131307</xdr:rowOff>
    </xdr:to>
    <xdr:cxnSp macro="">
      <xdr:nvCxnSpPr>
        <xdr:cNvPr id="187" name="直線コネクタ 186"/>
        <xdr:cNvCxnSpPr/>
      </xdr:nvCxnSpPr>
      <xdr:spPr>
        <a:xfrm>
          <a:off x="1130300" y="13128327"/>
          <a:ext cx="889000" cy="3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11471</xdr:rowOff>
    </xdr:from>
    <xdr:to>
      <xdr:col>3</xdr:col>
      <xdr:colOff>3175</xdr:colOff>
      <xdr:row>78</xdr:row>
      <xdr:rowOff>113071</xdr:rowOff>
    </xdr:to>
    <xdr:sp macro="" textlink="">
      <xdr:nvSpPr>
        <xdr:cNvPr id="188" name="フローチャート : 判断 187"/>
        <xdr:cNvSpPr/>
      </xdr:nvSpPr>
      <xdr:spPr>
        <a:xfrm>
          <a:off x="1968500" y="1338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104198</xdr:rowOff>
    </xdr:from>
    <xdr:ext cx="469744" cy="259045"/>
    <xdr:sp macro="" textlink="">
      <xdr:nvSpPr>
        <xdr:cNvPr id="189" name="テキスト ボックス 188"/>
        <xdr:cNvSpPr txBox="1"/>
      </xdr:nvSpPr>
      <xdr:spPr>
        <a:xfrm>
          <a:off x="1784427" y="1347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6,371</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9968</xdr:rowOff>
    </xdr:from>
    <xdr:to>
      <xdr:col>1</xdr:col>
      <xdr:colOff>485775</xdr:colOff>
      <xdr:row>78</xdr:row>
      <xdr:rowOff>111568</xdr:rowOff>
    </xdr:to>
    <xdr:sp macro="" textlink="">
      <xdr:nvSpPr>
        <xdr:cNvPr id="190" name="フローチャート : 判断 189"/>
        <xdr:cNvSpPr/>
      </xdr:nvSpPr>
      <xdr:spPr>
        <a:xfrm>
          <a:off x="1079500" y="1338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102695</xdr:rowOff>
    </xdr:from>
    <xdr:ext cx="469744" cy="259045"/>
    <xdr:sp macro="" textlink="">
      <xdr:nvSpPr>
        <xdr:cNvPr id="191" name="テキスト ボックス 190"/>
        <xdr:cNvSpPr txBox="1"/>
      </xdr:nvSpPr>
      <xdr:spPr>
        <a:xfrm>
          <a:off x="895427" y="1347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81421</xdr:rowOff>
    </xdr:from>
    <xdr:to>
      <xdr:col>6</xdr:col>
      <xdr:colOff>561975</xdr:colOff>
      <xdr:row>77</xdr:row>
      <xdr:rowOff>11571</xdr:rowOff>
    </xdr:to>
    <xdr:sp macro="" textlink="">
      <xdr:nvSpPr>
        <xdr:cNvPr id="197" name="円/楕円 196"/>
        <xdr:cNvSpPr/>
      </xdr:nvSpPr>
      <xdr:spPr>
        <a:xfrm>
          <a:off x="4584700" y="1311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104298</xdr:rowOff>
    </xdr:from>
    <xdr:ext cx="534377" cy="259045"/>
    <xdr:sp macro="" textlink="">
      <xdr:nvSpPr>
        <xdr:cNvPr id="198" name="維持補修費該当値テキスト"/>
        <xdr:cNvSpPr txBox="1"/>
      </xdr:nvSpPr>
      <xdr:spPr>
        <a:xfrm>
          <a:off x="4686300" y="1296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14,729</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24434</xdr:rowOff>
    </xdr:from>
    <xdr:to>
      <xdr:col>5</xdr:col>
      <xdr:colOff>409575</xdr:colOff>
      <xdr:row>76</xdr:row>
      <xdr:rowOff>126034</xdr:rowOff>
    </xdr:to>
    <xdr:sp macro="" textlink="">
      <xdr:nvSpPr>
        <xdr:cNvPr id="199" name="円/楕円 198"/>
        <xdr:cNvSpPr/>
      </xdr:nvSpPr>
      <xdr:spPr>
        <a:xfrm>
          <a:off x="3746500" y="1305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74</xdr:row>
      <xdr:rowOff>142562</xdr:rowOff>
    </xdr:from>
    <xdr:ext cx="534377" cy="259045"/>
    <xdr:sp macro="" textlink="">
      <xdr:nvSpPr>
        <xdr:cNvPr id="200" name="テキスト ボックス 199"/>
        <xdr:cNvSpPr txBox="1"/>
      </xdr:nvSpPr>
      <xdr:spPr>
        <a:xfrm>
          <a:off x="3530111" y="1282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16,474</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146900</xdr:rowOff>
    </xdr:from>
    <xdr:to>
      <xdr:col>4</xdr:col>
      <xdr:colOff>206375</xdr:colOff>
      <xdr:row>76</xdr:row>
      <xdr:rowOff>77050</xdr:rowOff>
    </xdr:to>
    <xdr:sp macro="" textlink="">
      <xdr:nvSpPr>
        <xdr:cNvPr id="201" name="円/楕円 200"/>
        <xdr:cNvSpPr/>
      </xdr:nvSpPr>
      <xdr:spPr>
        <a:xfrm>
          <a:off x="2857500" y="1300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74</xdr:row>
      <xdr:rowOff>93576</xdr:rowOff>
    </xdr:from>
    <xdr:ext cx="534377" cy="259045"/>
    <xdr:sp macro="" textlink="">
      <xdr:nvSpPr>
        <xdr:cNvPr id="202" name="テキスト ボックス 201"/>
        <xdr:cNvSpPr txBox="1"/>
      </xdr:nvSpPr>
      <xdr:spPr>
        <a:xfrm>
          <a:off x="2641111" y="1278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17,974</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80507</xdr:rowOff>
    </xdr:from>
    <xdr:to>
      <xdr:col>3</xdr:col>
      <xdr:colOff>3175</xdr:colOff>
      <xdr:row>77</xdr:row>
      <xdr:rowOff>10657</xdr:rowOff>
    </xdr:to>
    <xdr:sp macro="" textlink="">
      <xdr:nvSpPr>
        <xdr:cNvPr id="203" name="円/楕円 202"/>
        <xdr:cNvSpPr/>
      </xdr:nvSpPr>
      <xdr:spPr>
        <a:xfrm>
          <a:off x="1968500" y="1311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27184</xdr:rowOff>
    </xdr:from>
    <xdr:ext cx="534377" cy="259045"/>
    <xdr:sp macro="" textlink="">
      <xdr:nvSpPr>
        <xdr:cNvPr id="204" name="テキスト ボックス 203"/>
        <xdr:cNvSpPr txBox="1"/>
      </xdr:nvSpPr>
      <xdr:spPr>
        <a:xfrm>
          <a:off x="1752111" y="1288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14,757</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47327</xdr:rowOff>
    </xdr:from>
    <xdr:to>
      <xdr:col>1</xdr:col>
      <xdr:colOff>485775</xdr:colOff>
      <xdr:row>76</xdr:row>
      <xdr:rowOff>148927</xdr:rowOff>
    </xdr:to>
    <xdr:sp macro="" textlink="">
      <xdr:nvSpPr>
        <xdr:cNvPr id="205" name="円/楕円 204"/>
        <xdr:cNvSpPr/>
      </xdr:nvSpPr>
      <xdr:spPr>
        <a:xfrm>
          <a:off x="1079500" y="1307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74</xdr:row>
      <xdr:rowOff>165454</xdr:rowOff>
    </xdr:from>
    <xdr:ext cx="534377" cy="259045"/>
    <xdr:sp macro="" textlink="">
      <xdr:nvSpPr>
        <xdr:cNvPr id="206" name="テキスト ボックス 205"/>
        <xdr:cNvSpPr txBox="1"/>
      </xdr:nvSpPr>
      <xdr:spPr>
        <a:xfrm>
          <a:off x="863111" y="1285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15,773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83,878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11830</xdr:rowOff>
    </xdr:from>
    <xdr:to>
      <xdr:col>6</xdr:col>
      <xdr:colOff>510540</xdr:colOff>
      <xdr:row>98</xdr:row>
      <xdr:rowOff>41697</xdr:rowOff>
    </xdr:to>
    <xdr:cxnSp macro="">
      <xdr:nvCxnSpPr>
        <xdr:cNvPr id="233" name="直線コネクタ 232"/>
        <xdr:cNvCxnSpPr/>
      </xdr:nvCxnSpPr>
      <xdr:spPr>
        <a:xfrm flipV="1">
          <a:off x="4633595" y="15442330"/>
          <a:ext cx="1270" cy="1401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45524</xdr:rowOff>
    </xdr:from>
    <xdr:ext cx="534377" cy="259045"/>
    <xdr:sp macro="" textlink="">
      <xdr:nvSpPr>
        <xdr:cNvPr id="234" name="扶助費最小値テキスト"/>
        <xdr:cNvSpPr txBox="1"/>
      </xdr:nvSpPr>
      <xdr:spPr>
        <a:xfrm>
          <a:off x="4686300" y="1684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54,002</a:t>
          </a:r>
          <a:endParaRPr kumimoji="1" lang="ja-JP" altLang="en-US" sz="1000" b="1">
            <a:latin typeface="ＭＳ Ｐゴシック"/>
          </a:endParaRPr>
        </a:p>
      </xdr:txBody>
    </xdr:sp>
    <xdr:clientData/>
  </xdr:oneCellAnchor>
  <xdr:twoCellAnchor>
    <xdr:from>
      <xdr:col>6</xdr:col>
      <xdr:colOff>422275</xdr:colOff>
      <xdr:row>98</xdr:row>
      <xdr:rowOff>41697</xdr:rowOff>
    </xdr:from>
    <xdr:to>
      <xdr:col>6</xdr:col>
      <xdr:colOff>600075</xdr:colOff>
      <xdr:row>98</xdr:row>
      <xdr:rowOff>41697</xdr:rowOff>
    </xdr:to>
    <xdr:cxnSp macro="">
      <xdr:nvCxnSpPr>
        <xdr:cNvPr id="235" name="直線コネクタ 234"/>
        <xdr:cNvCxnSpPr/>
      </xdr:nvCxnSpPr>
      <xdr:spPr>
        <a:xfrm>
          <a:off x="4546600" y="1684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129957</xdr:rowOff>
    </xdr:from>
    <xdr:ext cx="599010" cy="259045"/>
    <xdr:sp macro="" textlink="">
      <xdr:nvSpPr>
        <xdr:cNvPr id="236" name="扶助費最大値テキスト"/>
        <xdr:cNvSpPr txBox="1"/>
      </xdr:nvSpPr>
      <xdr:spPr>
        <a:xfrm>
          <a:off x="4686300" y="1521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139,831</a:t>
          </a:r>
          <a:endParaRPr kumimoji="1" lang="ja-JP" altLang="en-US" sz="1000" b="1">
            <a:latin typeface="ＭＳ Ｐゴシック"/>
          </a:endParaRPr>
        </a:p>
      </xdr:txBody>
    </xdr:sp>
    <xdr:clientData/>
  </xdr:oneCellAnchor>
  <xdr:twoCellAnchor>
    <xdr:from>
      <xdr:col>6</xdr:col>
      <xdr:colOff>422275</xdr:colOff>
      <xdr:row>90</xdr:row>
      <xdr:rowOff>11830</xdr:rowOff>
    </xdr:from>
    <xdr:to>
      <xdr:col>6</xdr:col>
      <xdr:colOff>600075</xdr:colOff>
      <xdr:row>90</xdr:row>
      <xdr:rowOff>11830</xdr:rowOff>
    </xdr:to>
    <xdr:cxnSp macro="">
      <xdr:nvCxnSpPr>
        <xdr:cNvPr id="237" name="直線コネクタ 236"/>
        <xdr:cNvCxnSpPr/>
      </xdr:nvCxnSpPr>
      <xdr:spPr>
        <a:xfrm>
          <a:off x="4546600" y="1544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26853</xdr:rowOff>
    </xdr:from>
    <xdr:to>
      <xdr:col>6</xdr:col>
      <xdr:colOff>511175</xdr:colOff>
      <xdr:row>95</xdr:row>
      <xdr:rowOff>62416</xdr:rowOff>
    </xdr:to>
    <xdr:cxnSp macro="">
      <xdr:nvCxnSpPr>
        <xdr:cNvPr id="238" name="直線コネクタ 237"/>
        <xdr:cNvCxnSpPr/>
      </xdr:nvCxnSpPr>
      <xdr:spPr>
        <a:xfrm flipV="1">
          <a:off x="3797300" y="16314603"/>
          <a:ext cx="838200" cy="3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167960</xdr:rowOff>
    </xdr:from>
    <xdr:ext cx="534377" cy="259045"/>
    <xdr:sp macro="" textlink="">
      <xdr:nvSpPr>
        <xdr:cNvPr id="239" name="扶助費平均値テキスト"/>
        <xdr:cNvSpPr txBox="1"/>
      </xdr:nvSpPr>
      <xdr:spPr>
        <a:xfrm>
          <a:off x="4686300" y="16284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83,837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18083</xdr:rowOff>
    </xdr:from>
    <xdr:to>
      <xdr:col>6</xdr:col>
      <xdr:colOff>561975</xdr:colOff>
      <xdr:row>95</xdr:row>
      <xdr:rowOff>119683</xdr:rowOff>
    </xdr:to>
    <xdr:sp macro="" textlink="">
      <xdr:nvSpPr>
        <xdr:cNvPr id="240" name="フローチャート : 判断 239"/>
        <xdr:cNvSpPr/>
      </xdr:nvSpPr>
      <xdr:spPr>
        <a:xfrm>
          <a:off x="4584700" y="1630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62416</xdr:rowOff>
    </xdr:from>
    <xdr:to>
      <xdr:col>5</xdr:col>
      <xdr:colOff>358775</xdr:colOff>
      <xdr:row>96</xdr:row>
      <xdr:rowOff>33906</xdr:rowOff>
    </xdr:to>
    <xdr:cxnSp macro="">
      <xdr:nvCxnSpPr>
        <xdr:cNvPr id="241" name="直線コネクタ 240"/>
        <xdr:cNvCxnSpPr/>
      </xdr:nvCxnSpPr>
      <xdr:spPr>
        <a:xfrm flipV="1">
          <a:off x="2908300" y="16350166"/>
          <a:ext cx="889000" cy="14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141739</xdr:rowOff>
    </xdr:from>
    <xdr:to>
      <xdr:col>5</xdr:col>
      <xdr:colOff>409575</xdr:colOff>
      <xdr:row>96</xdr:row>
      <xdr:rowOff>71889</xdr:rowOff>
    </xdr:to>
    <xdr:sp macro="" textlink="">
      <xdr:nvSpPr>
        <xdr:cNvPr id="242" name="フローチャート : 判断 241"/>
        <xdr:cNvSpPr/>
      </xdr:nvSpPr>
      <xdr:spPr>
        <a:xfrm>
          <a:off x="3746500" y="1642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63016</xdr:rowOff>
    </xdr:from>
    <xdr:ext cx="534377" cy="259045"/>
    <xdr:sp macro="" textlink="">
      <xdr:nvSpPr>
        <xdr:cNvPr id="243" name="テキスト ボックス 242"/>
        <xdr:cNvSpPr txBox="1"/>
      </xdr:nvSpPr>
      <xdr:spPr>
        <a:xfrm>
          <a:off x="3530111" y="1652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76,264</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33906</xdr:rowOff>
    </xdr:from>
    <xdr:to>
      <xdr:col>4</xdr:col>
      <xdr:colOff>155575</xdr:colOff>
      <xdr:row>96</xdr:row>
      <xdr:rowOff>58644</xdr:rowOff>
    </xdr:to>
    <xdr:cxnSp macro="">
      <xdr:nvCxnSpPr>
        <xdr:cNvPr id="244" name="直線コネクタ 243"/>
        <xdr:cNvCxnSpPr/>
      </xdr:nvCxnSpPr>
      <xdr:spPr>
        <a:xfrm flipV="1">
          <a:off x="2019300" y="16493106"/>
          <a:ext cx="889000" cy="2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66366</xdr:rowOff>
    </xdr:from>
    <xdr:to>
      <xdr:col>4</xdr:col>
      <xdr:colOff>206375</xdr:colOff>
      <xdr:row>96</xdr:row>
      <xdr:rowOff>167966</xdr:rowOff>
    </xdr:to>
    <xdr:sp macro="" textlink="">
      <xdr:nvSpPr>
        <xdr:cNvPr id="245" name="フローチャート : 判断 244"/>
        <xdr:cNvSpPr/>
      </xdr:nvSpPr>
      <xdr:spPr>
        <a:xfrm>
          <a:off x="2857500" y="1652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159093</xdr:rowOff>
    </xdr:from>
    <xdr:ext cx="534377" cy="259045"/>
    <xdr:sp macro="" textlink="">
      <xdr:nvSpPr>
        <xdr:cNvPr id="246" name="テキスト ボックス 245"/>
        <xdr:cNvSpPr txBox="1"/>
      </xdr:nvSpPr>
      <xdr:spPr>
        <a:xfrm>
          <a:off x="2641111" y="1661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70,380</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58644</xdr:rowOff>
    </xdr:from>
    <xdr:to>
      <xdr:col>2</xdr:col>
      <xdr:colOff>638175</xdr:colOff>
      <xdr:row>96</xdr:row>
      <xdr:rowOff>100315</xdr:rowOff>
    </xdr:to>
    <xdr:cxnSp macro="">
      <xdr:nvCxnSpPr>
        <xdr:cNvPr id="247" name="直線コネクタ 246"/>
        <xdr:cNvCxnSpPr/>
      </xdr:nvCxnSpPr>
      <xdr:spPr>
        <a:xfrm flipV="1">
          <a:off x="1130300" y="16517844"/>
          <a:ext cx="889000" cy="4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89407</xdr:rowOff>
    </xdr:from>
    <xdr:to>
      <xdr:col>3</xdr:col>
      <xdr:colOff>3175</xdr:colOff>
      <xdr:row>97</xdr:row>
      <xdr:rowOff>19557</xdr:rowOff>
    </xdr:to>
    <xdr:sp macro="" textlink="">
      <xdr:nvSpPr>
        <xdr:cNvPr id="248" name="フローチャート : 判断 247"/>
        <xdr:cNvSpPr/>
      </xdr:nvSpPr>
      <xdr:spPr>
        <a:xfrm>
          <a:off x="1968500" y="1654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10684</xdr:rowOff>
    </xdr:from>
    <xdr:ext cx="534377" cy="259045"/>
    <xdr:sp macro="" textlink="">
      <xdr:nvSpPr>
        <xdr:cNvPr id="249" name="テキスト ボックス 248"/>
        <xdr:cNvSpPr txBox="1"/>
      </xdr:nvSpPr>
      <xdr:spPr>
        <a:xfrm>
          <a:off x="1752111" y="1664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68,969</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93717</xdr:rowOff>
    </xdr:from>
    <xdr:to>
      <xdr:col>1</xdr:col>
      <xdr:colOff>485775</xdr:colOff>
      <xdr:row>97</xdr:row>
      <xdr:rowOff>23867</xdr:rowOff>
    </xdr:to>
    <xdr:sp macro="" textlink="">
      <xdr:nvSpPr>
        <xdr:cNvPr id="250" name="フローチャート : 判断 249"/>
        <xdr:cNvSpPr/>
      </xdr:nvSpPr>
      <xdr:spPr>
        <a:xfrm>
          <a:off x="1079500" y="1655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14994</xdr:rowOff>
    </xdr:from>
    <xdr:ext cx="534377" cy="259045"/>
    <xdr:sp macro="" textlink="">
      <xdr:nvSpPr>
        <xdr:cNvPr id="251" name="テキスト ボックス 250"/>
        <xdr:cNvSpPr txBox="1"/>
      </xdr:nvSpPr>
      <xdr:spPr>
        <a:xfrm>
          <a:off x="863111" y="1664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68,705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147503</xdr:rowOff>
    </xdr:from>
    <xdr:to>
      <xdr:col>6</xdr:col>
      <xdr:colOff>561975</xdr:colOff>
      <xdr:row>95</xdr:row>
      <xdr:rowOff>77653</xdr:rowOff>
    </xdr:to>
    <xdr:sp macro="" textlink="">
      <xdr:nvSpPr>
        <xdr:cNvPr id="257" name="円/楕円 256"/>
        <xdr:cNvSpPr/>
      </xdr:nvSpPr>
      <xdr:spPr>
        <a:xfrm>
          <a:off x="4584700" y="1626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170380</xdr:rowOff>
    </xdr:from>
    <xdr:ext cx="534377" cy="259045"/>
    <xdr:sp macro="" textlink="">
      <xdr:nvSpPr>
        <xdr:cNvPr id="258" name="扶助費該当値テキスト"/>
        <xdr:cNvSpPr txBox="1"/>
      </xdr:nvSpPr>
      <xdr:spPr>
        <a:xfrm>
          <a:off x="4686300" y="1611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86,411</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11616</xdr:rowOff>
    </xdr:from>
    <xdr:to>
      <xdr:col>5</xdr:col>
      <xdr:colOff>409575</xdr:colOff>
      <xdr:row>95</xdr:row>
      <xdr:rowOff>113216</xdr:rowOff>
    </xdr:to>
    <xdr:sp macro="" textlink="">
      <xdr:nvSpPr>
        <xdr:cNvPr id="259" name="円/楕円 258"/>
        <xdr:cNvSpPr/>
      </xdr:nvSpPr>
      <xdr:spPr>
        <a:xfrm>
          <a:off x="3746500" y="1629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129743</xdr:rowOff>
    </xdr:from>
    <xdr:ext cx="534377" cy="259045"/>
    <xdr:sp macro="" textlink="">
      <xdr:nvSpPr>
        <xdr:cNvPr id="260" name="テキスト ボックス 259"/>
        <xdr:cNvSpPr txBox="1"/>
      </xdr:nvSpPr>
      <xdr:spPr>
        <a:xfrm>
          <a:off x="3530111" y="1607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84,233</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154556</xdr:rowOff>
    </xdr:from>
    <xdr:to>
      <xdr:col>4</xdr:col>
      <xdr:colOff>206375</xdr:colOff>
      <xdr:row>96</xdr:row>
      <xdr:rowOff>84706</xdr:rowOff>
    </xdr:to>
    <xdr:sp macro="" textlink="">
      <xdr:nvSpPr>
        <xdr:cNvPr id="261" name="円/楕円 260"/>
        <xdr:cNvSpPr/>
      </xdr:nvSpPr>
      <xdr:spPr>
        <a:xfrm>
          <a:off x="2857500" y="1644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101233</xdr:rowOff>
    </xdr:from>
    <xdr:ext cx="534377" cy="259045"/>
    <xdr:sp macro="" textlink="">
      <xdr:nvSpPr>
        <xdr:cNvPr id="262" name="テキスト ボックス 261"/>
        <xdr:cNvSpPr txBox="1"/>
      </xdr:nvSpPr>
      <xdr:spPr>
        <a:xfrm>
          <a:off x="2641111" y="1621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75,479</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7844</xdr:rowOff>
    </xdr:from>
    <xdr:to>
      <xdr:col>3</xdr:col>
      <xdr:colOff>3175</xdr:colOff>
      <xdr:row>96</xdr:row>
      <xdr:rowOff>109444</xdr:rowOff>
    </xdr:to>
    <xdr:sp macro="" textlink="">
      <xdr:nvSpPr>
        <xdr:cNvPr id="263" name="円/楕円 262"/>
        <xdr:cNvSpPr/>
      </xdr:nvSpPr>
      <xdr:spPr>
        <a:xfrm>
          <a:off x="1968500" y="1646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125971</xdr:rowOff>
    </xdr:from>
    <xdr:ext cx="534377" cy="259045"/>
    <xdr:sp macro="" textlink="">
      <xdr:nvSpPr>
        <xdr:cNvPr id="264" name="テキスト ボックス 263"/>
        <xdr:cNvSpPr txBox="1"/>
      </xdr:nvSpPr>
      <xdr:spPr>
        <a:xfrm>
          <a:off x="1752111" y="1624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73,964</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49515</xdr:rowOff>
    </xdr:from>
    <xdr:to>
      <xdr:col>1</xdr:col>
      <xdr:colOff>485775</xdr:colOff>
      <xdr:row>96</xdr:row>
      <xdr:rowOff>151115</xdr:rowOff>
    </xdr:to>
    <xdr:sp macro="" textlink="">
      <xdr:nvSpPr>
        <xdr:cNvPr id="265" name="円/楕円 264"/>
        <xdr:cNvSpPr/>
      </xdr:nvSpPr>
      <xdr:spPr>
        <a:xfrm>
          <a:off x="1079500" y="1650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167642</xdr:rowOff>
    </xdr:from>
    <xdr:ext cx="534377" cy="259045"/>
    <xdr:sp macro="" textlink="">
      <xdr:nvSpPr>
        <xdr:cNvPr id="266" name="テキスト ボックス 265"/>
        <xdr:cNvSpPr txBox="1"/>
      </xdr:nvSpPr>
      <xdr:spPr>
        <a:xfrm>
          <a:off x="863111" y="1628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71,412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111777</xdr:rowOff>
    </xdr:from>
    <xdr:ext cx="531299" cy="259045"/>
    <xdr:sp macro="" textlink="">
      <xdr:nvSpPr>
        <xdr:cNvPr id="277" name="テキスト ボックス 276"/>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9" name="テキスト ボックス 278"/>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81" name="テキスト ボックス 28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3" name="テキスト ボックス 28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5" name="テキスト ボックス 28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138595</xdr:rowOff>
    </xdr:from>
    <xdr:to>
      <xdr:col>15</xdr:col>
      <xdr:colOff>180340</xdr:colOff>
      <xdr:row>39</xdr:row>
      <xdr:rowOff>90722</xdr:rowOff>
    </xdr:to>
    <xdr:cxnSp macro="">
      <xdr:nvCxnSpPr>
        <xdr:cNvPr id="291" name="直線コネクタ 290"/>
        <xdr:cNvCxnSpPr/>
      </xdr:nvCxnSpPr>
      <xdr:spPr>
        <a:xfrm flipV="1">
          <a:off x="10475595" y="5282095"/>
          <a:ext cx="1270" cy="1495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94549</xdr:rowOff>
    </xdr:from>
    <xdr:ext cx="534377" cy="259045"/>
    <xdr:sp macro="" textlink="">
      <xdr:nvSpPr>
        <xdr:cNvPr id="292" name="補助費等最小値テキスト"/>
        <xdr:cNvSpPr txBox="1"/>
      </xdr:nvSpPr>
      <xdr:spPr>
        <a:xfrm>
          <a:off x="10528300" y="678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37,571</a:t>
          </a:r>
          <a:endParaRPr kumimoji="1" lang="ja-JP" altLang="en-US" sz="1000" b="1">
            <a:latin typeface="ＭＳ Ｐゴシック"/>
          </a:endParaRPr>
        </a:p>
      </xdr:txBody>
    </xdr:sp>
    <xdr:clientData/>
  </xdr:oneCellAnchor>
  <xdr:twoCellAnchor>
    <xdr:from>
      <xdr:col>15</xdr:col>
      <xdr:colOff>92075</xdr:colOff>
      <xdr:row>39</xdr:row>
      <xdr:rowOff>90722</xdr:rowOff>
    </xdr:from>
    <xdr:to>
      <xdr:col>15</xdr:col>
      <xdr:colOff>269875</xdr:colOff>
      <xdr:row>39</xdr:row>
      <xdr:rowOff>90722</xdr:rowOff>
    </xdr:to>
    <xdr:cxnSp macro="">
      <xdr:nvCxnSpPr>
        <xdr:cNvPr id="293" name="直線コネクタ 292"/>
        <xdr:cNvCxnSpPr/>
      </xdr:nvCxnSpPr>
      <xdr:spPr>
        <a:xfrm>
          <a:off x="10388600" y="67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85272</xdr:rowOff>
    </xdr:from>
    <xdr:ext cx="599010" cy="259045"/>
    <xdr:sp macro="" textlink="">
      <xdr:nvSpPr>
        <xdr:cNvPr id="294" name="補助費等最大値テキスト"/>
        <xdr:cNvSpPr txBox="1"/>
      </xdr:nvSpPr>
      <xdr:spPr>
        <a:xfrm>
          <a:off x="10528300" y="5057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116,058</a:t>
          </a:r>
          <a:endParaRPr kumimoji="1" lang="ja-JP" altLang="en-US" sz="1000" b="1">
            <a:latin typeface="ＭＳ Ｐゴシック"/>
          </a:endParaRPr>
        </a:p>
      </xdr:txBody>
    </xdr:sp>
    <xdr:clientData/>
  </xdr:oneCellAnchor>
  <xdr:twoCellAnchor>
    <xdr:from>
      <xdr:col>15</xdr:col>
      <xdr:colOff>92075</xdr:colOff>
      <xdr:row>30</xdr:row>
      <xdr:rowOff>138595</xdr:rowOff>
    </xdr:from>
    <xdr:to>
      <xdr:col>15</xdr:col>
      <xdr:colOff>269875</xdr:colOff>
      <xdr:row>30</xdr:row>
      <xdr:rowOff>138595</xdr:rowOff>
    </xdr:to>
    <xdr:cxnSp macro="">
      <xdr:nvCxnSpPr>
        <xdr:cNvPr id="295" name="直線コネクタ 294"/>
        <xdr:cNvCxnSpPr/>
      </xdr:nvCxnSpPr>
      <xdr:spPr>
        <a:xfrm>
          <a:off x="10388600" y="5282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32144</xdr:rowOff>
    </xdr:from>
    <xdr:to>
      <xdr:col>15</xdr:col>
      <xdr:colOff>180975</xdr:colOff>
      <xdr:row>35</xdr:row>
      <xdr:rowOff>118554</xdr:rowOff>
    </xdr:to>
    <xdr:cxnSp macro="">
      <xdr:nvCxnSpPr>
        <xdr:cNvPr id="296" name="直線コネクタ 295"/>
        <xdr:cNvCxnSpPr/>
      </xdr:nvCxnSpPr>
      <xdr:spPr>
        <a:xfrm flipV="1">
          <a:off x="9639300" y="5689994"/>
          <a:ext cx="838200" cy="42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155262</xdr:rowOff>
    </xdr:from>
    <xdr:ext cx="534377" cy="259045"/>
    <xdr:sp macro="" textlink="">
      <xdr:nvSpPr>
        <xdr:cNvPr id="297" name="補助費等平均値テキスト"/>
        <xdr:cNvSpPr txBox="1"/>
      </xdr:nvSpPr>
      <xdr:spPr>
        <a:xfrm>
          <a:off x="10528300" y="6156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66,384</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5385</xdr:rowOff>
    </xdr:from>
    <xdr:to>
      <xdr:col>15</xdr:col>
      <xdr:colOff>231775</xdr:colOff>
      <xdr:row>36</xdr:row>
      <xdr:rowOff>106985</xdr:rowOff>
    </xdr:to>
    <xdr:sp macro="" textlink="">
      <xdr:nvSpPr>
        <xdr:cNvPr id="298" name="フローチャート : 判断 297"/>
        <xdr:cNvSpPr/>
      </xdr:nvSpPr>
      <xdr:spPr>
        <a:xfrm>
          <a:off x="10426700" y="617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118554</xdr:rowOff>
    </xdr:from>
    <xdr:to>
      <xdr:col>14</xdr:col>
      <xdr:colOff>28575</xdr:colOff>
      <xdr:row>36</xdr:row>
      <xdr:rowOff>57595</xdr:rowOff>
    </xdr:to>
    <xdr:cxnSp macro="">
      <xdr:nvCxnSpPr>
        <xdr:cNvPr id="299" name="直線コネクタ 298"/>
        <xdr:cNvCxnSpPr/>
      </xdr:nvCxnSpPr>
      <xdr:spPr>
        <a:xfrm flipV="1">
          <a:off x="8750300" y="6119304"/>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148660</xdr:rowOff>
    </xdr:from>
    <xdr:to>
      <xdr:col>14</xdr:col>
      <xdr:colOff>79375</xdr:colOff>
      <xdr:row>37</xdr:row>
      <xdr:rowOff>78810</xdr:rowOff>
    </xdr:to>
    <xdr:sp macro="" textlink="">
      <xdr:nvSpPr>
        <xdr:cNvPr id="300" name="フローチャート : 判断 299"/>
        <xdr:cNvSpPr/>
      </xdr:nvSpPr>
      <xdr:spPr>
        <a:xfrm>
          <a:off x="9588500" y="63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69937</xdr:rowOff>
    </xdr:from>
    <xdr:ext cx="534377" cy="259045"/>
    <xdr:sp macro="" textlink="">
      <xdr:nvSpPr>
        <xdr:cNvPr id="301" name="テキスト ボックス 300"/>
        <xdr:cNvSpPr txBox="1"/>
      </xdr:nvSpPr>
      <xdr:spPr>
        <a:xfrm>
          <a:off x="9372111" y="641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58,863</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38430</xdr:rowOff>
    </xdr:from>
    <xdr:to>
      <xdr:col>12</xdr:col>
      <xdr:colOff>511175</xdr:colOff>
      <xdr:row>36</xdr:row>
      <xdr:rowOff>57595</xdr:rowOff>
    </xdr:to>
    <xdr:cxnSp macro="">
      <xdr:nvCxnSpPr>
        <xdr:cNvPr id="302" name="直線コネクタ 301"/>
        <xdr:cNvCxnSpPr/>
      </xdr:nvCxnSpPr>
      <xdr:spPr>
        <a:xfrm>
          <a:off x="7861300" y="6210630"/>
          <a:ext cx="889000" cy="1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163957</xdr:rowOff>
    </xdr:from>
    <xdr:to>
      <xdr:col>12</xdr:col>
      <xdr:colOff>561975</xdr:colOff>
      <xdr:row>37</xdr:row>
      <xdr:rowOff>94107</xdr:rowOff>
    </xdr:to>
    <xdr:sp macro="" textlink="">
      <xdr:nvSpPr>
        <xdr:cNvPr id="303" name="フローチャート : 判断 302"/>
        <xdr:cNvSpPr/>
      </xdr:nvSpPr>
      <xdr:spPr>
        <a:xfrm>
          <a:off x="8699500" y="633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85234</xdr:rowOff>
    </xdr:from>
    <xdr:ext cx="534377" cy="259045"/>
    <xdr:sp macro="" textlink="">
      <xdr:nvSpPr>
        <xdr:cNvPr id="304" name="テキスト ボックス 303"/>
        <xdr:cNvSpPr txBox="1"/>
      </xdr:nvSpPr>
      <xdr:spPr>
        <a:xfrm>
          <a:off x="8483111" y="642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58,060</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38430</xdr:rowOff>
    </xdr:from>
    <xdr:to>
      <xdr:col>11</xdr:col>
      <xdr:colOff>307975</xdr:colOff>
      <xdr:row>36</xdr:row>
      <xdr:rowOff>86589</xdr:rowOff>
    </xdr:to>
    <xdr:cxnSp macro="">
      <xdr:nvCxnSpPr>
        <xdr:cNvPr id="305" name="直線コネクタ 304"/>
        <xdr:cNvCxnSpPr/>
      </xdr:nvCxnSpPr>
      <xdr:spPr>
        <a:xfrm flipV="1">
          <a:off x="6972300" y="6210630"/>
          <a:ext cx="889000" cy="4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50228</xdr:rowOff>
    </xdr:from>
    <xdr:to>
      <xdr:col>11</xdr:col>
      <xdr:colOff>358775</xdr:colOff>
      <xdr:row>37</xdr:row>
      <xdr:rowOff>151828</xdr:rowOff>
    </xdr:to>
    <xdr:sp macro="" textlink="">
      <xdr:nvSpPr>
        <xdr:cNvPr id="306" name="フローチャート : 判断 305"/>
        <xdr:cNvSpPr/>
      </xdr:nvSpPr>
      <xdr:spPr>
        <a:xfrm>
          <a:off x="7810500" y="639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142956</xdr:rowOff>
    </xdr:from>
    <xdr:ext cx="534377" cy="259045"/>
    <xdr:sp macro="" textlink="">
      <xdr:nvSpPr>
        <xdr:cNvPr id="307" name="テキスト ボックス 306"/>
        <xdr:cNvSpPr txBox="1"/>
      </xdr:nvSpPr>
      <xdr:spPr>
        <a:xfrm>
          <a:off x="7594111" y="648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55,030</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63640</xdr:rowOff>
    </xdr:from>
    <xdr:to>
      <xdr:col>10</xdr:col>
      <xdr:colOff>155575</xdr:colOff>
      <xdr:row>37</xdr:row>
      <xdr:rowOff>165240</xdr:rowOff>
    </xdr:to>
    <xdr:sp macro="" textlink="">
      <xdr:nvSpPr>
        <xdr:cNvPr id="308" name="フローチャート : 判断 307"/>
        <xdr:cNvSpPr/>
      </xdr:nvSpPr>
      <xdr:spPr>
        <a:xfrm>
          <a:off x="6921500" y="640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156367</xdr:rowOff>
    </xdr:from>
    <xdr:ext cx="534377" cy="259045"/>
    <xdr:sp macro="" textlink="">
      <xdr:nvSpPr>
        <xdr:cNvPr id="309" name="テキスト ボックス 308"/>
        <xdr:cNvSpPr txBox="1"/>
      </xdr:nvSpPr>
      <xdr:spPr>
        <a:xfrm>
          <a:off x="6705111" y="650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54,326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32</xdr:row>
      <xdr:rowOff>152794</xdr:rowOff>
    </xdr:from>
    <xdr:to>
      <xdr:col>15</xdr:col>
      <xdr:colOff>231775</xdr:colOff>
      <xdr:row>33</xdr:row>
      <xdr:rowOff>82944</xdr:rowOff>
    </xdr:to>
    <xdr:sp macro="" textlink="">
      <xdr:nvSpPr>
        <xdr:cNvPr id="315" name="円/楕円 314"/>
        <xdr:cNvSpPr/>
      </xdr:nvSpPr>
      <xdr:spPr>
        <a:xfrm>
          <a:off x="10426700" y="563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4221</xdr:rowOff>
    </xdr:from>
    <xdr:ext cx="534377" cy="259045"/>
    <xdr:sp macro="" textlink="">
      <xdr:nvSpPr>
        <xdr:cNvPr id="316" name="補助費等該当値テキスト"/>
        <xdr:cNvSpPr txBox="1"/>
      </xdr:nvSpPr>
      <xdr:spPr>
        <a:xfrm>
          <a:off x="10528300" y="549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94,646</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67754</xdr:rowOff>
    </xdr:from>
    <xdr:to>
      <xdr:col>14</xdr:col>
      <xdr:colOff>79375</xdr:colOff>
      <xdr:row>35</xdr:row>
      <xdr:rowOff>169354</xdr:rowOff>
    </xdr:to>
    <xdr:sp macro="" textlink="">
      <xdr:nvSpPr>
        <xdr:cNvPr id="317" name="円/楕円 316"/>
        <xdr:cNvSpPr/>
      </xdr:nvSpPr>
      <xdr:spPr>
        <a:xfrm>
          <a:off x="9588500" y="606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14431</xdr:rowOff>
    </xdr:from>
    <xdr:ext cx="534377" cy="259045"/>
    <xdr:sp macro="" textlink="">
      <xdr:nvSpPr>
        <xdr:cNvPr id="318" name="テキスト ボックス 317"/>
        <xdr:cNvSpPr txBox="1"/>
      </xdr:nvSpPr>
      <xdr:spPr>
        <a:xfrm>
          <a:off x="9372111" y="584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72,110</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6795</xdr:rowOff>
    </xdr:from>
    <xdr:to>
      <xdr:col>12</xdr:col>
      <xdr:colOff>561975</xdr:colOff>
      <xdr:row>36</xdr:row>
      <xdr:rowOff>108395</xdr:rowOff>
    </xdr:to>
    <xdr:sp macro="" textlink="">
      <xdr:nvSpPr>
        <xdr:cNvPr id="319" name="円/楕円 318"/>
        <xdr:cNvSpPr/>
      </xdr:nvSpPr>
      <xdr:spPr>
        <a:xfrm>
          <a:off x="8699500" y="617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124922</xdr:rowOff>
    </xdr:from>
    <xdr:ext cx="534377" cy="259045"/>
    <xdr:sp macro="" textlink="">
      <xdr:nvSpPr>
        <xdr:cNvPr id="320" name="テキスト ボックス 319"/>
        <xdr:cNvSpPr txBox="1"/>
      </xdr:nvSpPr>
      <xdr:spPr>
        <a:xfrm>
          <a:off x="8483111" y="595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66,310</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159080</xdr:rowOff>
    </xdr:from>
    <xdr:to>
      <xdr:col>11</xdr:col>
      <xdr:colOff>358775</xdr:colOff>
      <xdr:row>36</xdr:row>
      <xdr:rowOff>89230</xdr:rowOff>
    </xdr:to>
    <xdr:sp macro="" textlink="">
      <xdr:nvSpPr>
        <xdr:cNvPr id="321" name="円/楕円 320"/>
        <xdr:cNvSpPr/>
      </xdr:nvSpPr>
      <xdr:spPr>
        <a:xfrm>
          <a:off x="7810500" y="61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105757</xdr:rowOff>
    </xdr:from>
    <xdr:ext cx="534377" cy="259045"/>
    <xdr:sp macro="" textlink="">
      <xdr:nvSpPr>
        <xdr:cNvPr id="322" name="テキスト ボックス 321"/>
        <xdr:cNvSpPr txBox="1"/>
      </xdr:nvSpPr>
      <xdr:spPr>
        <a:xfrm>
          <a:off x="7594111" y="593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67,316</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35789</xdr:rowOff>
    </xdr:from>
    <xdr:to>
      <xdr:col>10</xdr:col>
      <xdr:colOff>155575</xdr:colOff>
      <xdr:row>36</xdr:row>
      <xdr:rowOff>137389</xdr:rowOff>
    </xdr:to>
    <xdr:sp macro="" textlink="">
      <xdr:nvSpPr>
        <xdr:cNvPr id="323" name="円/楕円 322"/>
        <xdr:cNvSpPr/>
      </xdr:nvSpPr>
      <xdr:spPr>
        <a:xfrm>
          <a:off x="6921500" y="620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153916</xdr:rowOff>
    </xdr:from>
    <xdr:ext cx="534377" cy="259045"/>
    <xdr:sp macro="" textlink="">
      <xdr:nvSpPr>
        <xdr:cNvPr id="324" name="テキスト ボックス 323"/>
        <xdr:cNvSpPr txBox="1"/>
      </xdr:nvSpPr>
      <xdr:spPr>
        <a:xfrm>
          <a:off x="6705111" y="598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64,788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182,154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8" name="テキスト ボックス 33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0" name="テキスト ボックス 33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2" name="テキスト ボックス 34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44474</xdr:rowOff>
    </xdr:from>
    <xdr:to>
      <xdr:col>15</xdr:col>
      <xdr:colOff>180340</xdr:colOff>
      <xdr:row>58</xdr:row>
      <xdr:rowOff>7263</xdr:rowOff>
    </xdr:to>
    <xdr:cxnSp macro="">
      <xdr:nvCxnSpPr>
        <xdr:cNvPr id="346" name="直線コネクタ 345"/>
        <xdr:cNvCxnSpPr/>
      </xdr:nvCxnSpPr>
      <xdr:spPr>
        <a:xfrm flipV="1">
          <a:off x="10475595" y="8959874"/>
          <a:ext cx="1270" cy="991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11090</xdr:rowOff>
    </xdr:from>
    <xdr:ext cx="534377" cy="259045"/>
    <xdr:sp macro="" textlink="">
      <xdr:nvSpPr>
        <xdr:cNvPr id="347" name="普通建設事業費最小値テキスト"/>
        <xdr:cNvSpPr txBox="1"/>
      </xdr:nvSpPr>
      <xdr:spPr>
        <a:xfrm>
          <a:off x="10528300" y="995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28,967</a:t>
          </a:r>
          <a:endParaRPr kumimoji="1" lang="ja-JP" altLang="en-US" sz="1000" b="1">
            <a:latin typeface="ＭＳ Ｐゴシック"/>
          </a:endParaRPr>
        </a:p>
      </xdr:txBody>
    </xdr:sp>
    <xdr:clientData/>
  </xdr:oneCellAnchor>
  <xdr:twoCellAnchor>
    <xdr:from>
      <xdr:col>15</xdr:col>
      <xdr:colOff>92075</xdr:colOff>
      <xdr:row>58</xdr:row>
      <xdr:rowOff>7263</xdr:rowOff>
    </xdr:from>
    <xdr:to>
      <xdr:col>15</xdr:col>
      <xdr:colOff>269875</xdr:colOff>
      <xdr:row>58</xdr:row>
      <xdr:rowOff>7263</xdr:rowOff>
    </xdr:to>
    <xdr:cxnSp macro="">
      <xdr:nvCxnSpPr>
        <xdr:cNvPr id="348" name="直線コネクタ 347"/>
        <xdr:cNvCxnSpPr/>
      </xdr:nvCxnSpPr>
      <xdr:spPr>
        <a:xfrm>
          <a:off x="10388600" y="9951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162601</xdr:rowOff>
    </xdr:from>
    <xdr:ext cx="599010" cy="259045"/>
    <xdr:sp macro="" textlink="">
      <xdr:nvSpPr>
        <xdr:cNvPr id="349" name="普通建設事業費最大値テキスト"/>
        <xdr:cNvSpPr txBox="1"/>
      </xdr:nvSpPr>
      <xdr:spPr>
        <a:xfrm>
          <a:off x="10528300" y="873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245,828</a:t>
          </a:r>
          <a:endParaRPr kumimoji="1" lang="ja-JP" altLang="en-US" sz="1000" b="1">
            <a:latin typeface="ＭＳ Ｐゴシック"/>
          </a:endParaRPr>
        </a:p>
      </xdr:txBody>
    </xdr:sp>
    <xdr:clientData/>
  </xdr:oneCellAnchor>
  <xdr:twoCellAnchor>
    <xdr:from>
      <xdr:col>15</xdr:col>
      <xdr:colOff>92075</xdr:colOff>
      <xdr:row>52</xdr:row>
      <xdr:rowOff>44474</xdr:rowOff>
    </xdr:from>
    <xdr:to>
      <xdr:col>15</xdr:col>
      <xdr:colOff>269875</xdr:colOff>
      <xdr:row>52</xdr:row>
      <xdr:rowOff>44474</xdr:rowOff>
    </xdr:to>
    <xdr:cxnSp macro="">
      <xdr:nvCxnSpPr>
        <xdr:cNvPr id="350" name="直線コネクタ 349"/>
        <xdr:cNvCxnSpPr/>
      </xdr:nvCxnSpPr>
      <xdr:spPr>
        <a:xfrm>
          <a:off x="10388600" y="895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95283</xdr:rowOff>
    </xdr:from>
    <xdr:to>
      <xdr:col>15</xdr:col>
      <xdr:colOff>180975</xdr:colOff>
      <xdr:row>55</xdr:row>
      <xdr:rowOff>130702</xdr:rowOff>
    </xdr:to>
    <xdr:cxnSp macro="">
      <xdr:nvCxnSpPr>
        <xdr:cNvPr id="351" name="直線コネクタ 350"/>
        <xdr:cNvCxnSpPr/>
      </xdr:nvCxnSpPr>
      <xdr:spPr>
        <a:xfrm>
          <a:off x="9639300" y="9353583"/>
          <a:ext cx="838200" cy="20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8010</xdr:rowOff>
    </xdr:from>
    <xdr:ext cx="534377" cy="259045"/>
    <xdr:sp macro="" textlink="">
      <xdr:nvSpPr>
        <xdr:cNvPr id="352" name="普通建設事業費平均値テキスト"/>
        <xdr:cNvSpPr txBox="1"/>
      </xdr:nvSpPr>
      <xdr:spPr>
        <a:xfrm>
          <a:off x="10528300" y="96092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87,974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29583</xdr:rowOff>
    </xdr:from>
    <xdr:to>
      <xdr:col>15</xdr:col>
      <xdr:colOff>231775</xdr:colOff>
      <xdr:row>56</xdr:row>
      <xdr:rowOff>131183</xdr:rowOff>
    </xdr:to>
    <xdr:sp macro="" textlink="">
      <xdr:nvSpPr>
        <xdr:cNvPr id="353" name="フローチャート : 判断 352"/>
        <xdr:cNvSpPr/>
      </xdr:nvSpPr>
      <xdr:spPr>
        <a:xfrm>
          <a:off x="10426700" y="96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95283</xdr:rowOff>
    </xdr:from>
    <xdr:to>
      <xdr:col>14</xdr:col>
      <xdr:colOff>28575</xdr:colOff>
      <xdr:row>56</xdr:row>
      <xdr:rowOff>6596</xdr:rowOff>
    </xdr:to>
    <xdr:cxnSp macro="">
      <xdr:nvCxnSpPr>
        <xdr:cNvPr id="354" name="直線コネクタ 353"/>
        <xdr:cNvCxnSpPr/>
      </xdr:nvCxnSpPr>
      <xdr:spPr>
        <a:xfrm flipV="1">
          <a:off x="8750300" y="9353583"/>
          <a:ext cx="889000" cy="25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49475</xdr:rowOff>
    </xdr:from>
    <xdr:to>
      <xdr:col>14</xdr:col>
      <xdr:colOff>79375</xdr:colOff>
      <xdr:row>56</xdr:row>
      <xdr:rowOff>151075</xdr:rowOff>
    </xdr:to>
    <xdr:sp macro="" textlink="">
      <xdr:nvSpPr>
        <xdr:cNvPr id="355" name="フローチャート : 判断 354"/>
        <xdr:cNvSpPr/>
      </xdr:nvSpPr>
      <xdr:spPr>
        <a:xfrm>
          <a:off x="9588500" y="965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142202</xdr:rowOff>
    </xdr:from>
    <xdr:ext cx="534377" cy="259045"/>
    <xdr:sp macro="" textlink="">
      <xdr:nvSpPr>
        <xdr:cNvPr id="356" name="テキスト ボックス 355"/>
        <xdr:cNvSpPr txBox="1"/>
      </xdr:nvSpPr>
      <xdr:spPr>
        <a:xfrm>
          <a:off x="9372111" y="974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83,623</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6596</xdr:rowOff>
    </xdr:from>
    <xdr:to>
      <xdr:col>12</xdr:col>
      <xdr:colOff>511175</xdr:colOff>
      <xdr:row>56</xdr:row>
      <xdr:rowOff>59310</xdr:rowOff>
    </xdr:to>
    <xdr:cxnSp macro="">
      <xdr:nvCxnSpPr>
        <xdr:cNvPr id="357" name="直線コネクタ 356"/>
        <xdr:cNvCxnSpPr/>
      </xdr:nvCxnSpPr>
      <xdr:spPr>
        <a:xfrm flipV="1">
          <a:off x="7861300" y="9607796"/>
          <a:ext cx="889000" cy="5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45973</xdr:rowOff>
    </xdr:from>
    <xdr:to>
      <xdr:col>12</xdr:col>
      <xdr:colOff>561975</xdr:colOff>
      <xdr:row>56</xdr:row>
      <xdr:rowOff>147573</xdr:rowOff>
    </xdr:to>
    <xdr:sp macro="" textlink="">
      <xdr:nvSpPr>
        <xdr:cNvPr id="358" name="フローチャート : 判断 357"/>
        <xdr:cNvSpPr/>
      </xdr:nvSpPr>
      <xdr:spPr>
        <a:xfrm>
          <a:off x="8699500" y="964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138700</xdr:rowOff>
    </xdr:from>
    <xdr:ext cx="534377" cy="259045"/>
    <xdr:sp macro="" textlink="">
      <xdr:nvSpPr>
        <xdr:cNvPr id="359" name="テキスト ボックス 358"/>
        <xdr:cNvSpPr txBox="1"/>
      </xdr:nvSpPr>
      <xdr:spPr>
        <a:xfrm>
          <a:off x="8483111" y="973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84,389</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9224</xdr:rowOff>
    </xdr:from>
    <xdr:to>
      <xdr:col>11</xdr:col>
      <xdr:colOff>307975</xdr:colOff>
      <xdr:row>56</xdr:row>
      <xdr:rowOff>59310</xdr:rowOff>
    </xdr:to>
    <xdr:cxnSp macro="">
      <xdr:nvCxnSpPr>
        <xdr:cNvPr id="360" name="直線コネクタ 359"/>
        <xdr:cNvCxnSpPr/>
      </xdr:nvCxnSpPr>
      <xdr:spPr>
        <a:xfrm>
          <a:off x="6972300" y="9610424"/>
          <a:ext cx="889000" cy="5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109524</xdr:rowOff>
    </xdr:from>
    <xdr:to>
      <xdr:col>11</xdr:col>
      <xdr:colOff>358775</xdr:colOff>
      <xdr:row>57</xdr:row>
      <xdr:rowOff>39674</xdr:rowOff>
    </xdr:to>
    <xdr:sp macro="" textlink="">
      <xdr:nvSpPr>
        <xdr:cNvPr id="361" name="フローチャート : 判断 360"/>
        <xdr:cNvSpPr/>
      </xdr:nvSpPr>
      <xdr:spPr>
        <a:xfrm>
          <a:off x="7810500" y="9710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30801</xdr:rowOff>
    </xdr:from>
    <xdr:ext cx="534377" cy="259045"/>
    <xdr:sp macro="" textlink="">
      <xdr:nvSpPr>
        <xdr:cNvPr id="362" name="テキスト ボックス 361"/>
        <xdr:cNvSpPr txBox="1"/>
      </xdr:nvSpPr>
      <xdr:spPr>
        <a:xfrm>
          <a:off x="7594111" y="980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70,489</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125074</xdr:rowOff>
    </xdr:from>
    <xdr:to>
      <xdr:col>10</xdr:col>
      <xdr:colOff>155575</xdr:colOff>
      <xdr:row>57</xdr:row>
      <xdr:rowOff>55224</xdr:rowOff>
    </xdr:to>
    <xdr:sp macro="" textlink="">
      <xdr:nvSpPr>
        <xdr:cNvPr id="363" name="フローチャート : 判断 362"/>
        <xdr:cNvSpPr/>
      </xdr:nvSpPr>
      <xdr:spPr>
        <a:xfrm>
          <a:off x="6921500" y="972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46351</xdr:rowOff>
    </xdr:from>
    <xdr:ext cx="534377" cy="259045"/>
    <xdr:sp macro="" textlink="">
      <xdr:nvSpPr>
        <xdr:cNvPr id="364" name="テキスト ボックス 363"/>
        <xdr:cNvSpPr txBox="1"/>
      </xdr:nvSpPr>
      <xdr:spPr>
        <a:xfrm>
          <a:off x="6705111" y="981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67,088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79902</xdr:rowOff>
    </xdr:from>
    <xdr:to>
      <xdr:col>15</xdr:col>
      <xdr:colOff>231775</xdr:colOff>
      <xdr:row>56</xdr:row>
      <xdr:rowOff>10052</xdr:rowOff>
    </xdr:to>
    <xdr:sp macro="" textlink="">
      <xdr:nvSpPr>
        <xdr:cNvPr id="370" name="円/楕円 369"/>
        <xdr:cNvSpPr/>
      </xdr:nvSpPr>
      <xdr:spPr>
        <a:xfrm>
          <a:off x="10426700" y="950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102779</xdr:rowOff>
    </xdr:from>
    <xdr:ext cx="599010" cy="259045"/>
    <xdr:sp macro="" textlink="">
      <xdr:nvSpPr>
        <xdr:cNvPr id="371" name="普通建設事業費該当値テキスト"/>
        <xdr:cNvSpPr txBox="1"/>
      </xdr:nvSpPr>
      <xdr:spPr>
        <a:xfrm>
          <a:off x="10528300" y="936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114,468</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44483</xdr:rowOff>
    </xdr:from>
    <xdr:to>
      <xdr:col>14</xdr:col>
      <xdr:colOff>79375</xdr:colOff>
      <xdr:row>54</xdr:row>
      <xdr:rowOff>146083</xdr:rowOff>
    </xdr:to>
    <xdr:sp macro="" textlink="">
      <xdr:nvSpPr>
        <xdr:cNvPr id="372" name="円/楕円 371"/>
        <xdr:cNvSpPr/>
      </xdr:nvSpPr>
      <xdr:spPr>
        <a:xfrm>
          <a:off x="9588500" y="930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52</xdr:row>
      <xdr:rowOff>162610</xdr:rowOff>
    </xdr:from>
    <xdr:ext cx="599010" cy="259045"/>
    <xdr:sp macro="" textlink="">
      <xdr:nvSpPr>
        <xdr:cNvPr id="373" name="テキスト ボックス 372"/>
        <xdr:cNvSpPr txBox="1"/>
      </xdr:nvSpPr>
      <xdr:spPr>
        <a:xfrm>
          <a:off x="9339794" y="9078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159,715</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127246</xdr:rowOff>
    </xdr:from>
    <xdr:to>
      <xdr:col>12</xdr:col>
      <xdr:colOff>561975</xdr:colOff>
      <xdr:row>56</xdr:row>
      <xdr:rowOff>57396</xdr:rowOff>
    </xdr:to>
    <xdr:sp macro="" textlink="">
      <xdr:nvSpPr>
        <xdr:cNvPr id="374" name="円/楕円 373"/>
        <xdr:cNvSpPr/>
      </xdr:nvSpPr>
      <xdr:spPr>
        <a:xfrm>
          <a:off x="8699500" y="955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73923</xdr:rowOff>
    </xdr:from>
    <xdr:ext cx="599010" cy="259045"/>
    <xdr:sp macro="" textlink="">
      <xdr:nvSpPr>
        <xdr:cNvPr id="375" name="テキスト ボックス 374"/>
        <xdr:cNvSpPr txBox="1"/>
      </xdr:nvSpPr>
      <xdr:spPr>
        <a:xfrm>
          <a:off x="8450794" y="9332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104,113</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8510</xdr:rowOff>
    </xdr:from>
    <xdr:to>
      <xdr:col>11</xdr:col>
      <xdr:colOff>358775</xdr:colOff>
      <xdr:row>56</xdr:row>
      <xdr:rowOff>110110</xdr:rowOff>
    </xdr:to>
    <xdr:sp macro="" textlink="">
      <xdr:nvSpPr>
        <xdr:cNvPr id="376" name="円/楕円 375"/>
        <xdr:cNvSpPr/>
      </xdr:nvSpPr>
      <xdr:spPr>
        <a:xfrm>
          <a:off x="7810500" y="960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126637</xdr:rowOff>
    </xdr:from>
    <xdr:ext cx="534377" cy="259045"/>
    <xdr:sp macro="" textlink="">
      <xdr:nvSpPr>
        <xdr:cNvPr id="377" name="テキスト ボックス 376"/>
        <xdr:cNvSpPr txBox="1"/>
      </xdr:nvSpPr>
      <xdr:spPr>
        <a:xfrm>
          <a:off x="7594111" y="938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92,583</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129874</xdr:rowOff>
    </xdr:from>
    <xdr:to>
      <xdr:col>10</xdr:col>
      <xdr:colOff>155575</xdr:colOff>
      <xdr:row>56</xdr:row>
      <xdr:rowOff>60024</xdr:rowOff>
    </xdr:to>
    <xdr:sp macro="" textlink="">
      <xdr:nvSpPr>
        <xdr:cNvPr id="378" name="円/楕円 377"/>
        <xdr:cNvSpPr/>
      </xdr:nvSpPr>
      <xdr:spPr>
        <a:xfrm>
          <a:off x="6921500" y="955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54</xdr:row>
      <xdr:rowOff>76551</xdr:rowOff>
    </xdr:from>
    <xdr:ext cx="599010" cy="259045"/>
    <xdr:sp macro="" textlink="">
      <xdr:nvSpPr>
        <xdr:cNvPr id="379" name="テキスト ボックス 378"/>
        <xdr:cNvSpPr txBox="1"/>
      </xdr:nvSpPr>
      <xdr:spPr>
        <a:xfrm>
          <a:off x="6672794" y="9334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103,538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131,988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104968</xdr:rowOff>
    </xdr:from>
    <xdr:to>
      <xdr:col>15</xdr:col>
      <xdr:colOff>180340</xdr:colOff>
      <xdr:row>79</xdr:row>
      <xdr:rowOff>44450</xdr:rowOff>
    </xdr:to>
    <xdr:cxnSp macro="">
      <xdr:nvCxnSpPr>
        <xdr:cNvPr id="403" name="直線コネクタ 402"/>
        <xdr:cNvCxnSpPr/>
      </xdr:nvCxnSpPr>
      <xdr:spPr>
        <a:xfrm flipV="1">
          <a:off x="10475595" y="12106468"/>
          <a:ext cx="1270" cy="1482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51645</xdr:rowOff>
    </xdr:from>
    <xdr:ext cx="599010" cy="259045"/>
    <xdr:sp macro="" textlink="">
      <xdr:nvSpPr>
        <xdr:cNvPr id="406" name="普通建設事業費 （ うち新規整備　）最大値テキスト"/>
        <xdr:cNvSpPr txBox="1"/>
      </xdr:nvSpPr>
      <xdr:spPr>
        <a:xfrm>
          <a:off x="10528300" y="11881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194,558</a:t>
          </a:r>
          <a:endParaRPr kumimoji="1" lang="ja-JP" altLang="en-US" sz="1000" b="1">
            <a:latin typeface="ＭＳ Ｐゴシック"/>
          </a:endParaRPr>
        </a:p>
      </xdr:txBody>
    </xdr:sp>
    <xdr:clientData/>
  </xdr:oneCellAnchor>
  <xdr:twoCellAnchor>
    <xdr:from>
      <xdr:col>15</xdr:col>
      <xdr:colOff>92075</xdr:colOff>
      <xdr:row>70</xdr:row>
      <xdr:rowOff>104968</xdr:rowOff>
    </xdr:from>
    <xdr:to>
      <xdr:col>15</xdr:col>
      <xdr:colOff>269875</xdr:colOff>
      <xdr:row>70</xdr:row>
      <xdr:rowOff>104968</xdr:rowOff>
    </xdr:to>
    <xdr:cxnSp macro="">
      <xdr:nvCxnSpPr>
        <xdr:cNvPr id="407" name="直線コネクタ 406"/>
        <xdr:cNvCxnSpPr/>
      </xdr:nvCxnSpPr>
      <xdr:spPr>
        <a:xfrm>
          <a:off x="10388600" y="12106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73</xdr:row>
      <xdr:rowOff>31862</xdr:rowOff>
    </xdr:from>
    <xdr:to>
      <xdr:col>15</xdr:col>
      <xdr:colOff>180975</xdr:colOff>
      <xdr:row>75</xdr:row>
      <xdr:rowOff>139822</xdr:rowOff>
    </xdr:to>
    <xdr:cxnSp macro="">
      <xdr:nvCxnSpPr>
        <xdr:cNvPr id="408" name="直線コネクタ 407"/>
        <xdr:cNvCxnSpPr/>
      </xdr:nvCxnSpPr>
      <xdr:spPr>
        <a:xfrm>
          <a:off x="9639300" y="12547712"/>
          <a:ext cx="838200" cy="45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123510</xdr:rowOff>
    </xdr:from>
    <xdr:ext cx="534377" cy="259045"/>
    <xdr:sp macro="" textlink="">
      <xdr:nvSpPr>
        <xdr:cNvPr id="409" name="普通建設事業費 （ うち新規整備　）平均値テキスト"/>
        <xdr:cNvSpPr txBox="1"/>
      </xdr:nvSpPr>
      <xdr:spPr>
        <a:xfrm>
          <a:off x="10528300" y="13153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47,627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145083</xdr:rowOff>
    </xdr:from>
    <xdr:to>
      <xdr:col>15</xdr:col>
      <xdr:colOff>231775</xdr:colOff>
      <xdr:row>77</xdr:row>
      <xdr:rowOff>75233</xdr:rowOff>
    </xdr:to>
    <xdr:sp macro="" textlink="">
      <xdr:nvSpPr>
        <xdr:cNvPr id="410" name="フローチャート : 判断 409"/>
        <xdr:cNvSpPr/>
      </xdr:nvSpPr>
      <xdr:spPr>
        <a:xfrm>
          <a:off x="10426700" y="1317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63587</xdr:rowOff>
    </xdr:from>
    <xdr:to>
      <xdr:col>14</xdr:col>
      <xdr:colOff>79375</xdr:colOff>
      <xdr:row>77</xdr:row>
      <xdr:rowOff>165187</xdr:rowOff>
    </xdr:to>
    <xdr:sp macro="" textlink="">
      <xdr:nvSpPr>
        <xdr:cNvPr id="411" name="フローチャート : 判断 410"/>
        <xdr:cNvSpPr/>
      </xdr:nvSpPr>
      <xdr:spPr>
        <a:xfrm>
          <a:off x="9588500" y="132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156314</xdr:rowOff>
    </xdr:from>
    <xdr:ext cx="534377" cy="259045"/>
    <xdr:sp macro="" textlink="">
      <xdr:nvSpPr>
        <xdr:cNvPr id="412" name="テキスト ボックス 411"/>
        <xdr:cNvSpPr txBox="1"/>
      </xdr:nvSpPr>
      <xdr:spPr>
        <a:xfrm>
          <a:off x="9372111" y="1335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35,822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89022</xdr:rowOff>
    </xdr:from>
    <xdr:to>
      <xdr:col>15</xdr:col>
      <xdr:colOff>231775</xdr:colOff>
      <xdr:row>76</xdr:row>
      <xdr:rowOff>19171</xdr:rowOff>
    </xdr:to>
    <xdr:sp macro="" textlink="">
      <xdr:nvSpPr>
        <xdr:cNvPr id="418" name="円/楕円 417"/>
        <xdr:cNvSpPr/>
      </xdr:nvSpPr>
      <xdr:spPr>
        <a:xfrm>
          <a:off x="10426700" y="129477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111899</xdr:rowOff>
    </xdr:from>
    <xdr:ext cx="534377" cy="259045"/>
    <xdr:sp macro="" textlink="">
      <xdr:nvSpPr>
        <xdr:cNvPr id="419" name="普通建設事業費 （ うち新規整備　）該当値テキスト"/>
        <xdr:cNvSpPr txBox="1"/>
      </xdr:nvSpPr>
      <xdr:spPr>
        <a:xfrm>
          <a:off x="10528300" y="1279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77,484</a:t>
          </a:r>
          <a:endParaRPr kumimoji="1" lang="ja-JP" altLang="en-US" sz="1000" b="1">
            <a:solidFill>
              <a:srgbClr val="FF0000"/>
            </a:solidFill>
            <a:latin typeface="ＭＳ Ｐゴシック"/>
          </a:endParaRPr>
        </a:p>
      </xdr:txBody>
    </xdr:sp>
    <xdr:clientData/>
  </xdr:oneCellAnchor>
  <xdr:twoCellAnchor>
    <xdr:from>
      <xdr:col>13</xdr:col>
      <xdr:colOff>663575</xdr:colOff>
      <xdr:row>72</xdr:row>
      <xdr:rowOff>152512</xdr:rowOff>
    </xdr:from>
    <xdr:to>
      <xdr:col>14</xdr:col>
      <xdr:colOff>79375</xdr:colOff>
      <xdr:row>73</xdr:row>
      <xdr:rowOff>82662</xdr:rowOff>
    </xdr:to>
    <xdr:sp macro="" textlink="">
      <xdr:nvSpPr>
        <xdr:cNvPr id="420" name="円/楕円 419"/>
        <xdr:cNvSpPr/>
      </xdr:nvSpPr>
      <xdr:spPr>
        <a:xfrm>
          <a:off x="9588500" y="1249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71</xdr:row>
      <xdr:rowOff>99189</xdr:rowOff>
    </xdr:from>
    <xdr:ext cx="599010" cy="259045"/>
    <xdr:sp macro="" textlink="">
      <xdr:nvSpPr>
        <xdr:cNvPr id="421" name="テキスト ボックス 420"/>
        <xdr:cNvSpPr txBox="1"/>
      </xdr:nvSpPr>
      <xdr:spPr>
        <a:xfrm>
          <a:off x="9339794" y="12272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136,652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2" name="直線コネクタ 43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3" name="テキスト ボックス 43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4" name="直線コネクタ 43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5" name="テキスト ボックス 43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6" name="直線コネクタ 43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7" name="テキスト ボックス 43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8" name="直線コネクタ 43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9" name="テキスト ボックス 43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0" name="直線コネクタ 43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1" name="テキスト ボックス 44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2" name="直線コネクタ 44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3" name="テキスト ボックス 44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11798</xdr:rowOff>
    </xdr:from>
    <xdr:to>
      <xdr:col>15</xdr:col>
      <xdr:colOff>180340</xdr:colOff>
      <xdr:row>99</xdr:row>
      <xdr:rowOff>98879</xdr:rowOff>
    </xdr:to>
    <xdr:cxnSp macro="">
      <xdr:nvCxnSpPr>
        <xdr:cNvPr id="447" name="直線コネクタ 446"/>
        <xdr:cNvCxnSpPr/>
      </xdr:nvCxnSpPr>
      <xdr:spPr>
        <a:xfrm flipV="1">
          <a:off x="10475595" y="15442298"/>
          <a:ext cx="1270" cy="163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102706</xdr:rowOff>
    </xdr:from>
    <xdr:ext cx="249299" cy="259045"/>
    <xdr:sp macro="" textlink="">
      <xdr:nvSpPr>
        <xdr:cNvPr id="448" name="普通建設事業費 （ うち更新整備　）最小値テキスト"/>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98879</xdr:rowOff>
    </xdr:from>
    <xdr:to>
      <xdr:col>15</xdr:col>
      <xdr:colOff>269875</xdr:colOff>
      <xdr:row>99</xdr:row>
      <xdr:rowOff>98879</xdr:rowOff>
    </xdr:to>
    <xdr:cxnSp macro="">
      <xdr:nvCxnSpPr>
        <xdr:cNvPr id="449" name="直線コネクタ 448"/>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129925</xdr:rowOff>
    </xdr:from>
    <xdr:ext cx="534377" cy="259045"/>
    <xdr:sp macro="" textlink="">
      <xdr:nvSpPr>
        <xdr:cNvPr id="450" name="普通建設事業費 （ うち更新整備　）最大値テキスト"/>
        <xdr:cNvSpPr txBox="1"/>
      </xdr:nvSpPr>
      <xdr:spPr>
        <a:xfrm>
          <a:off x="10528300" y="1521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99,833</a:t>
          </a:r>
          <a:endParaRPr kumimoji="1" lang="ja-JP" altLang="en-US" sz="1000" b="1">
            <a:latin typeface="ＭＳ Ｐゴシック"/>
          </a:endParaRPr>
        </a:p>
      </xdr:txBody>
    </xdr:sp>
    <xdr:clientData/>
  </xdr:oneCellAnchor>
  <xdr:twoCellAnchor>
    <xdr:from>
      <xdr:col>15</xdr:col>
      <xdr:colOff>92075</xdr:colOff>
      <xdr:row>90</xdr:row>
      <xdr:rowOff>11798</xdr:rowOff>
    </xdr:from>
    <xdr:to>
      <xdr:col>15</xdr:col>
      <xdr:colOff>269875</xdr:colOff>
      <xdr:row>90</xdr:row>
      <xdr:rowOff>11798</xdr:rowOff>
    </xdr:to>
    <xdr:cxnSp macro="">
      <xdr:nvCxnSpPr>
        <xdr:cNvPr id="451" name="直線コネクタ 450"/>
        <xdr:cNvCxnSpPr/>
      </xdr:nvCxnSpPr>
      <xdr:spPr>
        <a:xfrm>
          <a:off x="10388600" y="1544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36471</xdr:rowOff>
    </xdr:from>
    <xdr:to>
      <xdr:col>15</xdr:col>
      <xdr:colOff>180975</xdr:colOff>
      <xdr:row>99</xdr:row>
      <xdr:rowOff>12027</xdr:rowOff>
    </xdr:to>
    <xdr:cxnSp macro="">
      <xdr:nvCxnSpPr>
        <xdr:cNvPr id="452" name="直線コネクタ 451"/>
        <xdr:cNvCxnSpPr/>
      </xdr:nvCxnSpPr>
      <xdr:spPr>
        <a:xfrm>
          <a:off x="9639300" y="16838571"/>
          <a:ext cx="838200" cy="14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21055</xdr:rowOff>
    </xdr:from>
    <xdr:ext cx="534377" cy="259045"/>
    <xdr:sp macro="" textlink="">
      <xdr:nvSpPr>
        <xdr:cNvPr id="453" name="普通建設事業費 （ うち更新整備　）平均値テキスト"/>
        <xdr:cNvSpPr txBox="1"/>
      </xdr:nvSpPr>
      <xdr:spPr>
        <a:xfrm>
          <a:off x="10528300" y="16480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24,056</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169628</xdr:rowOff>
    </xdr:from>
    <xdr:to>
      <xdr:col>15</xdr:col>
      <xdr:colOff>231775</xdr:colOff>
      <xdr:row>97</xdr:row>
      <xdr:rowOff>99778</xdr:rowOff>
    </xdr:to>
    <xdr:sp macro="" textlink="">
      <xdr:nvSpPr>
        <xdr:cNvPr id="454" name="フローチャート : 判断 453"/>
        <xdr:cNvSpPr/>
      </xdr:nvSpPr>
      <xdr:spPr>
        <a:xfrm>
          <a:off x="10426700" y="1662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11339</xdr:rowOff>
    </xdr:from>
    <xdr:to>
      <xdr:col>14</xdr:col>
      <xdr:colOff>79375</xdr:colOff>
      <xdr:row>96</xdr:row>
      <xdr:rowOff>112939</xdr:rowOff>
    </xdr:to>
    <xdr:sp macro="" textlink="">
      <xdr:nvSpPr>
        <xdr:cNvPr id="455" name="フローチャート : 判断 454"/>
        <xdr:cNvSpPr/>
      </xdr:nvSpPr>
      <xdr:spPr>
        <a:xfrm>
          <a:off x="9588500" y="164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129466</xdr:rowOff>
    </xdr:from>
    <xdr:ext cx="534377" cy="259045"/>
    <xdr:sp macro="" textlink="">
      <xdr:nvSpPr>
        <xdr:cNvPr id="456" name="テキスト ボックス 455"/>
        <xdr:cNvSpPr txBox="1"/>
      </xdr:nvSpPr>
      <xdr:spPr>
        <a:xfrm>
          <a:off x="9372111" y="1624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33,750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7" name="テキスト ボックス 45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8" name="テキスト ボックス 45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9" name="テキスト ボックス 45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0" name="テキスト ボックス 45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1" name="テキスト ボックス 46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132677</xdr:rowOff>
    </xdr:from>
    <xdr:to>
      <xdr:col>15</xdr:col>
      <xdr:colOff>231775</xdr:colOff>
      <xdr:row>99</xdr:row>
      <xdr:rowOff>62827</xdr:rowOff>
    </xdr:to>
    <xdr:sp macro="" textlink="">
      <xdr:nvSpPr>
        <xdr:cNvPr id="462" name="円/楕円 461"/>
        <xdr:cNvSpPr/>
      </xdr:nvSpPr>
      <xdr:spPr>
        <a:xfrm>
          <a:off x="10426700" y="1693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47604</xdr:rowOff>
    </xdr:from>
    <xdr:ext cx="469744" cy="259045"/>
    <xdr:sp macro="" textlink="">
      <xdr:nvSpPr>
        <xdr:cNvPr id="463" name="普通建設事業費 （ うち更新整備　）該当値テキスト"/>
        <xdr:cNvSpPr txBox="1"/>
      </xdr:nvSpPr>
      <xdr:spPr>
        <a:xfrm>
          <a:off x="10528300" y="1684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5,319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157121</xdr:rowOff>
    </xdr:from>
    <xdr:to>
      <xdr:col>14</xdr:col>
      <xdr:colOff>79375</xdr:colOff>
      <xdr:row>98</xdr:row>
      <xdr:rowOff>87271</xdr:rowOff>
    </xdr:to>
    <xdr:sp macro="" textlink="">
      <xdr:nvSpPr>
        <xdr:cNvPr id="464" name="円/楕円 463"/>
        <xdr:cNvSpPr/>
      </xdr:nvSpPr>
      <xdr:spPr>
        <a:xfrm>
          <a:off x="9588500" y="1678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78398</xdr:rowOff>
    </xdr:from>
    <xdr:ext cx="534377" cy="259045"/>
    <xdr:sp macro="" textlink="">
      <xdr:nvSpPr>
        <xdr:cNvPr id="465" name="テキスト ボックス 464"/>
        <xdr:cNvSpPr txBox="1"/>
      </xdr:nvSpPr>
      <xdr:spPr>
        <a:xfrm>
          <a:off x="9372111" y="1688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14,322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6" name="正方形/長方形 46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7" name="正方形/長方形 46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8" name="正方形/長方形 46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9" name="正方形/長方形 46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0" name="正方形/長方形 46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1" name="正方形/長方形 47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2" name="正方形/長方形 47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36,655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3" name="正方形/長方形 47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4" name="テキスト ボックス 47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5" name="直線コネクタ 47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6" name="直線コネクタ 47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7" name="テキスト ボックス 47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8" name="直線コネクタ 47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9" name="テキスト ボックス 47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0" name="直線コネクタ 47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1" name="テキスト ボックス 48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2" name="直線コネクタ 48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3" name="テキスト ボックス 48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5" name="テキスト ボックス 48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35</xdr:row>
      <xdr:rowOff>76103</xdr:rowOff>
    </xdr:from>
    <xdr:to>
      <xdr:col>23</xdr:col>
      <xdr:colOff>516889</xdr:colOff>
      <xdr:row>38</xdr:row>
      <xdr:rowOff>139700</xdr:rowOff>
    </xdr:to>
    <xdr:cxnSp macro="">
      <xdr:nvCxnSpPr>
        <xdr:cNvPr id="487" name="直線コネクタ 486"/>
        <xdr:cNvCxnSpPr/>
      </xdr:nvCxnSpPr>
      <xdr:spPr>
        <a:xfrm flipV="1">
          <a:off x="16317595" y="6076853"/>
          <a:ext cx="1269" cy="577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88"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9" name="直線コネクタ 48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34</xdr:row>
      <xdr:rowOff>22780</xdr:rowOff>
    </xdr:from>
    <xdr:ext cx="534377" cy="259045"/>
    <xdr:sp macro="" textlink="">
      <xdr:nvSpPr>
        <xdr:cNvPr id="490" name="災害復旧事業費最大値テキスト"/>
        <xdr:cNvSpPr txBox="1"/>
      </xdr:nvSpPr>
      <xdr:spPr>
        <a:xfrm>
          <a:off x="16370300" y="585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25,282</a:t>
          </a:r>
          <a:endParaRPr kumimoji="1" lang="ja-JP" altLang="en-US" sz="1000" b="1">
            <a:latin typeface="ＭＳ Ｐゴシック"/>
          </a:endParaRPr>
        </a:p>
      </xdr:txBody>
    </xdr:sp>
    <xdr:clientData/>
  </xdr:oneCellAnchor>
  <xdr:twoCellAnchor>
    <xdr:from>
      <xdr:col>23</xdr:col>
      <xdr:colOff>428625</xdr:colOff>
      <xdr:row>35</xdr:row>
      <xdr:rowOff>76103</xdr:rowOff>
    </xdr:from>
    <xdr:to>
      <xdr:col>23</xdr:col>
      <xdr:colOff>606425</xdr:colOff>
      <xdr:row>35</xdr:row>
      <xdr:rowOff>76103</xdr:rowOff>
    </xdr:to>
    <xdr:cxnSp macro="">
      <xdr:nvCxnSpPr>
        <xdr:cNvPr id="491" name="直線コネクタ 490"/>
        <xdr:cNvCxnSpPr/>
      </xdr:nvCxnSpPr>
      <xdr:spPr>
        <a:xfrm>
          <a:off x="16230600" y="607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32</xdr:row>
      <xdr:rowOff>166766</xdr:rowOff>
    </xdr:from>
    <xdr:to>
      <xdr:col>23</xdr:col>
      <xdr:colOff>517525</xdr:colOff>
      <xdr:row>38</xdr:row>
      <xdr:rowOff>116977</xdr:rowOff>
    </xdr:to>
    <xdr:cxnSp macro="">
      <xdr:nvCxnSpPr>
        <xdr:cNvPr id="492" name="直線コネクタ 491"/>
        <xdr:cNvCxnSpPr/>
      </xdr:nvCxnSpPr>
      <xdr:spPr>
        <a:xfrm>
          <a:off x="15481300" y="5653166"/>
          <a:ext cx="838200" cy="97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55222</xdr:rowOff>
    </xdr:from>
    <xdr:ext cx="469744" cy="259045"/>
    <xdr:sp macro="" textlink="">
      <xdr:nvSpPr>
        <xdr:cNvPr id="493" name="災害復旧事業費平均値テキスト"/>
        <xdr:cNvSpPr txBox="1"/>
      </xdr:nvSpPr>
      <xdr:spPr>
        <a:xfrm>
          <a:off x="16370300" y="6398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32345</xdr:rowOff>
    </xdr:from>
    <xdr:to>
      <xdr:col>23</xdr:col>
      <xdr:colOff>568325</xdr:colOff>
      <xdr:row>38</xdr:row>
      <xdr:rowOff>133945</xdr:rowOff>
    </xdr:to>
    <xdr:sp macro="" textlink="">
      <xdr:nvSpPr>
        <xdr:cNvPr id="494" name="フローチャート : 判断 493"/>
        <xdr:cNvSpPr/>
      </xdr:nvSpPr>
      <xdr:spPr>
        <a:xfrm>
          <a:off x="16268700" y="654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30</xdr:row>
      <xdr:rowOff>70320</xdr:rowOff>
    </xdr:from>
    <xdr:to>
      <xdr:col>22</xdr:col>
      <xdr:colOff>365125</xdr:colOff>
      <xdr:row>32</xdr:row>
      <xdr:rowOff>166766</xdr:rowOff>
    </xdr:to>
    <xdr:cxnSp macro="">
      <xdr:nvCxnSpPr>
        <xdr:cNvPr id="495" name="直線コネクタ 494"/>
        <xdr:cNvCxnSpPr/>
      </xdr:nvCxnSpPr>
      <xdr:spPr>
        <a:xfrm>
          <a:off x="14592300" y="5213820"/>
          <a:ext cx="889000" cy="439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158326</xdr:rowOff>
    </xdr:from>
    <xdr:to>
      <xdr:col>22</xdr:col>
      <xdr:colOff>415925</xdr:colOff>
      <xdr:row>38</xdr:row>
      <xdr:rowOff>88476</xdr:rowOff>
    </xdr:to>
    <xdr:sp macro="" textlink="">
      <xdr:nvSpPr>
        <xdr:cNvPr id="496" name="フローチャート : 判断 495"/>
        <xdr:cNvSpPr/>
      </xdr:nvSpPr>
      <xdr:spPr>
        <a:xfrm>
          <a:off x="15430500" y="650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79603</xdr:rowOff>
    </xdr:from>
    <xdr:ext cx="469744" cy="259045"/>
    <xdr:sp macro="" textlink="">
      <xdr:nvSpPr>
        <xdr:cNvPr id="497" name="テキスト ボックス 496"/>
        <xdr:cNvSpPr txBox="1"/>
      </xdr:nvSpPr>
      <xdr:spPr>
        <a:xfrm>
          <a:off x="15246427" y="659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19</xdr:col>
      <xdr:colOff>644525</xdr:colOff>
      <xdr:row>30</xdr:row>
      <xdr:rowOff>70320</xdr:rowOff>
    </xdr:from>
    <xdr:to>
      <xdr:col>21</xdr:col>
      <xdr:colOff>161925</xdr:colOff>
      <xdr:row>37</xdr:row>
      <xdr:rowOff>167269</xdr:rowOff>
    </xdr:to>
    <xdr:cxnSp macro="">
      <xdr:nvCxnSpPr>
        <xdr:cNvPr id="498" name="直線コネクタ 497"/>
        <xdr:cNvCxnSpPr/>
      </xdr:nvCxnSpPr>
      <xdr:spPr>
        <a:xfrm flipV="1">
          <a:off x="13703300" y="5213820"/>
          <a:ext cx="889000" cy="129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101359</xdr:rowOff>
    </xdr:from>
    <xdr:to>
      <xdr:col>21</xdr:col>
      <xdr:colOff>212725</xdr:colOff>
      <xdr:row>38</xdr:row>
      <xdr:rowOff>31508</xdr:rowOff>
    </xdr:to>
    <xdr:sp macro="" textlink="">
      <xdr:nvSpPr>
        <xdr:cNvPr id="499" name="フローチャート : 判断 498"/>
        <xdr:cNvSpPr/>
      </xdr:nvSpPr>
      <xdr:spPr>
        <a:xfrm>
          <a:off x="14541500" y="64450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22636</xdr:rowOff>
    </xdr:from>
    <xdr:ext cx="469744" cy="259045"/>
    <xdr:sp macro="" textlink="">
      <xdr:nvSpPr>
        <xdr:cNvPr id="500" name="テキスト ボックス 499"/>
        <xdr:cNvSpPr txBox="1"/>
      </xdr:nvSpPr>
      <xdr:spPr>
        <a:xfrm>
          <a:off x="14357427" y="6537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167269</xdr:rowOff>
    </xdr:from>
    <xdr:to>
      <xdr:col>19</xdr:col>
      <xdr:colOff>644525</xdr:colOff>
      <xdr:row>38</xdr:row>
      <xdr:rowOff>119583</xdr:rowOff>
    </xdr:to>
    <xdr:cxnSp macro="">
      <xdr:nvCxnSpPr>
        <xdr:cNvPr id="501" name="直線コネクタ 500"/>
        <xdr:cNvCxnSpPr/>
      </xdr:nvCxnSpPr>
      <xdr:spPr>
        <a:xfrm flipV="1">
          <a:off x="12814300" y="6510919"/>
          <a:ext cx="889000" cy="12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74864</xdr:rowOff>
    </xdr:from>
    <xdr:to>
      <xdr:col>20</xdr:col>
      <xdr:colOff>9525</xdr:colOff>
      <xdr:row>38</xdr:row>
      <xdr:rowOff>5014</xdr:rowOff>
    </xdr:to>
    <xdr:sp macro="" textlink="">
      <xdr:nvSpPr>
        <xdr:cNvPr id="502" name="フローチャート : 判断 501"/>
        <xdr:cNvSpPr/>
      </xdr:nvSpPr>
      <xdr:spPr>
        <a:xfrm>
          <a:off x="13652500" y="641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21541</xdr:rowOff>
    </xdr:from>
    <xdr:ext cx="469744" cy="259045"/>
    <xdr:sp macro="" textlink="">
      <xdr:nvSpPr>
        <xdr:cNvPr id="503" name="テキスト ボックス 502"/>
        <xdr:cNvSpPr txBox="1"/>
      </xdr:nvSpPr>
      <xdr:spPr>
        <a:xfrm>
          <a:off x="13468427" y="619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94409</xdr:rowOff>
    </xdr:from>
    <xdr:to>
      <xdr:col>18</xdr:col>
      <xdr:colOff>492125</xdr:colOff>
      <xdr:row>38</xdr:row>
      <xdr:rowOff>24560</xdr:rowOff>
    </xdr:to>
    <xdr:sp macro="" textlink="">
      <xdr:nvSpPr>
        <xdr:cNvPr id="504" name="フローチャート : 判断 503"/>
        <xdr:cNvSpPr/>
      </xdr:nvSpPr>
      <xdr:spPr>
        <a:xfrm>
          <a:off x="12763500" y="64380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41086</xdr:rowOff>
    </xdr:from>
    <xdr:ext cx="469744" cy="259045"/>
    <xdr:sp macro="" textlink="">
      <xdr:nvSpPr>
        <xdr:cNvPr id="505" name="テキスト ボックス 504"/>
        <xdr:cNvSpPr txBox="1"/>
      </xdr:nvSpPr>
      <xdr:spPr>
        <a:xfrm>
          <a:off x="12579427" y="621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7,259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66177</xdr:rowOff>
    </xdr:from>
    <xdr:to>
      <xdr:col>23</xdr:col>
      <xdr:colOff>568325</xdr:colOff>
      <xdr:row>38</xdr:row>
      <xdr:rowOff>167777</xdr:rowOff>
    </xdr:to>
    <xdr:sp macro="" textlink="">
      <xdr:nvSpPr>
        <xdr:cNvPr id="511" name="円/楕円 510"/>
        <xdr:cNvSpPr/>
      </xdr:nvSpPr>
      <xdr:spPr>
        <a:xfrm>
          <a:off x="16268700" y="658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10771</xdr:rowOff>
    </xdr:from>
    <xdr:ext cx="378565" cy="259045"/>
    <xdr:sp macro="" textlink="">
      <xdr:nvSpPr>
        <xdr:cNvPr id="512" name="災害復旧事業費該当値テキスト"/>
        <xdr:cNvSpPr txBox="1"/>
      </xdr:nvSpPr>
      <xdr:spPr>
        <a:xfrm>
          <a:off x="16370300" y="6525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22</xdr:col>
      <xdr:colOff>314325</xdr:colOff>
      <xdr:row>32</xdr:row>
      <xdr:rowOff>115966</xdr:rowOff>
    </xdr:from>
    <xdr:to>
      <xdr:col>22</xdr:col>
      <xdr:colOff>415925</xdr:colOff>
      <xdr:row>33</xdr:row>
      <xdr:rowOff>46116</xdr:rowOff>
    </xdr:to>
    <xdr:sp macro="" textlink="">
      <xdr:nvSpPr>
        <xdr:cNvPr id="513" name="円/楕円 512"/>
        <xdr:cNvSpPr/>
      </xdr:nvSpPr>
      <xdr:spPr>
        <a:xfrm>
          <a:off x="15430500" y="560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31</xdr:row>
      <xdr:rowOff>62643</xdr:rowOff>
    </xdr:from>
    <xdr:ext cx="534377" cy="259045"/>
    <xdr:sp macro="" textlink="">
      <xdr:nvSpPr>
        <xdr:cNvPr id="514" name="テキスト ボックス 513"/>
        <xdr:cNvSpPr txBox="1"/>
      </xdr:nvSpPr>
      <xdr:spPr>
        <a:xfrm>
          <a:off x="15214111" y="5377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43,816</a:t>
          </a:r>
          <a:endParaRPr kumimoji="1" lang="ja-JP" altLang="en-US" sz="1000" b="1">
            <a:solidFill>
              <a:srgbClr val="FF0000"/>
            </a:solidFill>
            <a:latin typeface="ＭＳ Ｐゴシック"/>
          </a:endParaRPr>
        </a:p>
      </xdr:txBody>
    </xdr:sp>
    <xdr:clientData/>
  </xdr:oneCellAnchor>
  <xdr:twoCellAnchor>
    <xdr:from>
      <xdr:col>21</xdr:col>
      <xdr:colOff>111125</xdr:colOff>
      <xdr:row>30</xdr:row>
      <xdr:rowOff>19520</xdr:rowOff>
    </xdr:from>
    <xdr:to>
      <xdr:col>21</xdr:col>
      <xdr:colOff>212725</xdr:colOff>
      <xdr:row>30</xdr:row>
      <xdr:rowOff>121120</xdr:rowOff>
    </xdr:to>
    <xdr:sp macro="" textlink="">
      <xdr:nvSpPr>
        <xdr:cNvPr id="515" name="円/楕円 514"/>
        <xdr:cNvSpPr/>
      </xdr:nvSpPr>
      <xdr:spPr>
        <a:xfrm>
          <a:off x="14541500" y="516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28</xdr:row>
      <xdr:rowOff>137647</xdr:rowOff>
    </xdr:from>
    <xdr:ext cx="534377" cy="259045"/>
    <xdr:sp macro="" textlink="">
      <xdr:nvSpPr>
        <xdr:cNvPr id="516" name="テキスト ボックス 515"/>
        <xdr:cNvSpPr txBox="1"/>
      </xdr:nvSpPr>
      <xdr:spPr>
        <a:xfrm>
          <a:off x="14325111" y="493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63,035</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116469</xdr:rowOff>
    </xdr:from>
    <xdr:to>
      <xdr:col>20</xdr:col>
      <xdr:colOff>9525</xdr:colOff>
      <xdr:row>38</xdr:row>
      <xdr:rowOff>46619</xdr:rowOff>
    </xdr:to>
    <xdr:sp macro="" textlink="">
      <xdr:nvSpPr>
        <xdr:cNvPr id="517" name="円/楕円 516"/>
        <xdr:cNvSpPr/>
      </xdr:nvSpPr>
      <xdr:spPr>
        <a:xfrm>
          <a:off x="13652500" y="646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37746</xdr:rowOff>
    </xdr:from>
    <xdr:ext cx="469744" cy="259045"/>
    <xdr:sp macro="" textlink="">
      <xdr:nvSpPr>
        <xdr:cNvPr id="518" name="テキスト ボックス 517"/>
        <xdr:cNvSpPr txBox="1"/>
      </xdr:nvSpPr>
      <xdr:spPr>
        <a:xfrm>
          <a:off x="13468427" y="6552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68783</xdr:rowOff>
    </xdr:from>
    <xdr:to>
      <xdr:col>18</xdr:col>
      <xdr:colOff>492125</xdr:colOff>
      <xdr:row>38</xdr:row>
      <xdr:rowOff>170383</xdr:rowOff>
    </xdr:to>
    <xdr:sp macro="" textlink="">
      <xdr:nvSpPr>
        <xdr:cNvPr id="519" name="円/楕円 518"/>
        <xdr:cNvSpPr/>
      </xdr:nvSpPr>
      <xdr:spPr>
        <a:xfrm>
          <a:off x="12763500" y="658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38</xdr:row>
      <xdr:rowOff>161510</xdr:rowOff>
    </xdr:from>
    <xdr:ext cx="378565" cy="259045"/>
    <xdr:sp macro="" textlink="">
      <xdr:nvSpPr>
        <xdr:cNvPr id="520" name="テキスト ボックス 519"/>
        <xdr:cNvSpPr txBox="1"/>
      </xdr:nvSpPr>
      <xdr:spPr>
        <a:xfrm>
          <a:off x="12625017" y="6676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2" name="テキスト ボックス 53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4" name="テキスト ボックス 53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6" name="直線コネクタ 53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1" name="直線コネクタ 54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3" name="フローチャート : 判断 54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4" name="直線コネクタ 54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5" name="フローチャート : 判断 54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6" name="テキスト ボックス 54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7" name="直線コネクタ 54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8" name="フローチャート : 判断 54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9" name="テキスト ボックス 54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0" name="直線コネクタ 54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1" name="フローチャート : 判断 55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2" name="テキスト ボックス 55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3" name="フローチャート : 判断 55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4" name="テキスト ボックス 55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0" name="円/楕円 55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2" name="円/楕円 56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3" name="テキスト ボックス 56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4" name="円/楕円 56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5" name="テキスト ボックス 56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6" name="円/楕円 56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7" name="テキスト ボックス 56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円/楕円 56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9" name="テキスト ボックス 56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60,235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0" name="直線コネクタ 57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1" name="テキスト ボックス 58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2" name="直線コネクタ 58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3" name="テキスト ボックス 58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4" name="直線コネクタ 58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5" name="テキスト ボックス 58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6" name="直線コネクタ 58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7" name="テキスト ボックス 58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88" name="直線コネクタ 58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89" name="テキスト ボックス 58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0" name="直線コネクタ 58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1" name="テキスト ボックス 59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147755</xdr:rowOff>
    </xdr:from>
    <xdr:to>
      <xdr:col>23</xdr:col>
      <xdr:colOff>516889</xdr:colOff>
      <xdr:row>78</xdr:row>
      <xdr:rowOff>122293</xdr:rowOff>
    </xdr:to>
    <xdr:cxnSp macro="">
      <xdr:nvCxnSpPr>
        <xdr:cNvPr id="595" name="直線コネクタ 594"/>
        <xdr:cNvCxnSpPr/>
      </xdr:nvCxnSpPr>
      <xdr:spPr>
        <a:xfrm flipV="1">
          <a:off x="16317595" y="12149255"/>
          <a:ext cx="1269" cy="1346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126120</xdr:rowOff>
    </xdr:from>
    <xdr:ext cx="534377" cy="259045"/>
    <xdr:sp macro="" textlink="">
      <xdr:nvSpPr>
        <xdr:cNvPr id="596" name="公債費最小値テキスト"/>
        <xdr:cNvSpPr txBox="1"/>
      </xdr:nvSpPr>
      <xdr:spPr>
        <a:xfrm>
          <a:off x="16370300" y="1349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13,599</a:t>
          </a:r>
          <a:endParaRPr kumimoji="1" lang="ja-JP" altLang="en-US" sz="1000" b="1">
            <a:latin typeface="ＭＳ Ｐゴシック"/>
          </a:endParaRPr>
        </a:p>
      </xdr:txBody>
    </xdr:sp>
    <xdr:clientData/>
  </xdr:oneCellAnchor>
  <xdr:twoCellAnchor>
    <xdr:from>
      <xdr:col>23</xdr:col>
      <xdr:colOff>428625</xdr:colOff>
      <xdr:row>78</xdr:row>
      <xdr:rowOff>122293</xdr:rowOff>
    </xdr:from>
    <xdr:to>
      <xdr:col>23</xdr:col>
      <xdr:colOff>606425</xdr:colOff>
      <xdr:row>78</xdr:row>
      <xdr:rowOff>122293</xdr:rowOff>
    </xdr:to>
    <xdr:cxnSp macro="">
      <xdr:nvCxnSpPr>
        <xdr:cNvPr id="597" name="直線コネクタ 596"/>
        <xdr:cNvCxnSpPr/>
      </xdr:nvCxnSpPr>
      <xdr:spPr>
        <a:xfrm>
          <a:off x="16230600" y="1349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94432</xdr:rowOff>
    </xdr:from>
    <xdr:ext cx="599010" cy="259045"/>
    <xdr:sp macro="" textlink="">
      <xdr:nvSpPr>
        <xdr:cNvPr id="598" name="公債費最大値テキスト"/>
        <xdr:cNvSpPr txBox="1"/>
      </xdr:nvSpPr>
      <xdr:spPr>
        <a:xfrm>
          <a:off x="16370300" y="1192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137,260</a:t>
          </a:r>
          <a:endParaRPr kumimoji="1" lang="ja-JP" altLang="en-US" sz="1000" b="1">
            <a:latin typeface="ＭＳ Ｐゴシック"/>
          </a:endParaRPr>
        </a:p>
      </xdr:txBody>
    </xdr:sp>
    <xdr:clientData/>
  </xdr:oneCellAnchor>
  <xdr:twoCellAnchor>
    <xdr:from>
      <xdr:col>23</xdr:col>
      <xdr:colOff>428625</xdr:colOff>
      <xdr:row>70</xdr:row>
      <xdr:rowOff>147755</xdr:rowOff>
    </xdr:from>
    <xdr:to>
      <xdr:col>23</xdr:col>
      <xdr:colOff>606425</xdr:colOff>
      <xdr:row>70</xdr:row>
      <xdr:rowOff>147755</xdr:rowOff>
    </xdr:to>
    <xdr:cxnSp macro="">
      <xdr:nvCxnSpPr>
        <xdr:cNvPr id="599" name="直線コネクタ 598"/>
        <xdr:cNvCxnSpPr/>
      </xdr:nvCxnSpPr>
      <xdr:spPr>
        <a:xfrm>
          <a:off x="16230600" y="1214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90704</xdr:rowOff>
    </xdr:from>
    <xdr:to>
      <xdr:col>23</xdr:col>
      <xdr:colOff>517525</xdr:colOff>
      <xdr:row>74</xdr:row>
      <xdr:rowOff>4859</xdr:rowOff>
    </xdr:to>
    <xdr:cxnSp macro="">
      <xdr:nvCxnSpPr>
        <xdr:cNvPr id="600" name="直線コネクタ 599"/>
        <xdr:cNvCxnSpPr/>
      </xdr:nvCxnSpPr>
      <xdr:spPr>
        <a:xfrm flipV="1">
          <a:off x="15481300" y="12606554"/>
          <a:ext cx="838200" cy="8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164144</xdr:rowOff>
    </xdr:from>
    <xdr:ext cx="534377" cy="259045"/>
    <xdr:sp macro="" textlink="">
      <xdr:nvSpPr>
        <xdr:cNvPr id="601" name="公債費平均値テキスト"/>
        <xdr:cNvSpPr txBox="1"/>
      </xdr:nvSpPr>
      <xdr:spPr>
        <a:xfrm>
          <a:off x="16370300" y="12851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66,106</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14267</xdr:rowOff>
    </xdr:from>
    <xdr:to>
      <xdr:col>23</xdr:col>
      <xdr:colOff>568325</xdr:colOff>
      <xdr:row>75</xdr:row>
      <xdr:rowOff>115867</xdr:rowOff>
    </xdr:to>
    <xdr:sp macro="" textlink="">
      <xdr:nvSpPr>
        <xdr:cNvPr id="602" name="フローチャート : 判断 601"/>
        <xdr:cNvSpPr/>
      </xdr:nvSpPr>
      <xdr:spPr>
        <a:xfrm>
          <a:off x="16268700" y="1287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4859</xdr:rowOff>
    </xdr:from>
    <xdr:to>
      <xdr:col>22</xdr:col>
      <xdr:colOff>365125</xdr:colOff>
      <xdr:row>74</xdr:row>
      <xdr:rowOff>7831</xdr:rowOff>
    </xdr:to>
    <xdr:cxnSp macro="">
      <xdr:nvCxnSpPr>
        <xdr:cNvPr id="603" name="直線コネクタ 602"/>
        <xdr:cNvCxnSpPr/>
      </xdr:nvCxnSpPr>
      <xdr:spPr>
        <a:xfrm flipV="1">
          <a:off x="14592300" y="12692159"/>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30269</xdr:rowOff>
    </xdr:from>
    <xdr:to>
      <xdr:col>22</xdr:col>
      <xdr:colOff>415925</xdr:colOff>
      <xdr:row>75</xdr:row>
      <xdr:rowOff>131869</xdr:rowOff>
    </xdr:to>
    <xdr:sp macro="" textlink="">
      <xdr:nvSpPr>
        <xdr:cNvPr id="604" name="フローチャート : 判断 603"/>
        <xdr:cNvSpPr/>
      </xdr:nvSpPr>
      <xdr:spPr>
        <a:xfrm>
          <a:off x="15430500" y="1288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122996</xdr:rowOff>
    </xdr:from>
    <xdr:ext cx="534377" cy="259045"/>
    <xdr:sp macro="" textlink="">
      <xdr:nvSpPr>
        <xdr:cNvPr id="605" name="テキスト ボックス 604"/>
        <xdr:cNvSpPr txBox="1"/>
      </xdr:nvSpPr>
      <xdr:spPr>
        <a:xfrm>
          <a:off x="15214111" y="129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64,636</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170986</xdr:rowOff>
    </xdr:from>
    <xdr:to>
      <xdr:col>21</xdr:col>
      <xdr:colOff>161925</xdr:colOff>
      <xdr:row>74</xdr:row>
      <xdr:rowOff>7831</xdr:rowOff>
    </xdr:to>
    <xdr:cxnSp macro="">
      <xdr:nvCxnSpPr>
        <xdr:cNvPr id="606" name="直線コネクタ 605"/>
        <xdr:cNvCxnSpPr/>
      </xdr:nvCxnSpPr>
      <xdr:spPr>
        <a:xfrm>
          <a:off x="13703300" y="12686836"/>
          <a:ext cx="889000" cy="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36464</xdr:rowOff>
    </xdr:from>
    <xdr:to>
      <xdr:col>21</xdr:col>
      <xdr:colOff>212725</xdr:colOff>
      <xdr:row>75</xdr:row>
      <xdr:rowOff>138064</xdr:rowOff>
    </xdr:to>
    <xdr:sp macro="" textlink="">
      <xdr:nvSpPr>
        <xdr:cNvPr id="607" name="フローチャート : 判断 606"/>
        <xdr:cNvSpPr/>
      </xdr:nvSpPr>
      <xdr:spPr>
        <a:xfrm>
          <a:off x="14541500" y="1289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129190</xdr:rowOff>
    </xdr:from>
    <xdr:ext cx="534377" cy="259045"/>
    <xdr:sp macro="" textlink="">
      <xdr:nvSpPr>
        <xdr:cNvPr id="608" name="テキスト ボックス 607"/>
        <xdr:cNvSpPr txBox="1"/>
      </xdr:nvSpPr>
      <xdr:spPr>
        <a:xfrm>
          <a:off x="14325111" y="1298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64,067</a:t>
          </a:r>
          <a:endParaRPr kumimoji="1" lang="ja-JP" altLang="en-US" sz="1000" b="1">
            <a:solidFill>
              <a:srgbClr val="000080"/>
            </a:solidFill>
            <a:latin typeface="ＭＳ Ｐゴシック"/>
          </a:endParaRPr>
        </a:p>
      </xdr:txBody>
    </xdr:sp>
    <xdr:clientData/>
  </xdr:oneCellAnchor>
  <xdr:twoCellAnchor>
    <xdr:from>
      <xdr:col>18</xdr:col>
      <xdr:colOff>441325</xdr:colOff>
      <xdr:row>73</xdr:row>
      <xdr:rowOff>153568</xdr:rowOff>
    </xdr:from>
    <xdr:to>
      <xdr:col>19</xdr:col>
      <xdr:colOff>644525</xdr:colOff>
      <xdr:row>73</xdr:row>
      <xdr:rowOff>170986</xdr:rowOff>
    </xdr:to>
    <xdr:cxnSp macro="">
      <xdr:nvCxnSpPr>
        <xdr:cNvPr id="609" name="直線コネクタ 608"/>
        <xdr:cNvCxnSpPr/>
      </xdr:nvCxnSpPr>
      <xdr:spPr>
        <a:xfrm>
          <a:off x="12814300" y="12669418"/>
          <a:ext cx="889000" cy="1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32632</xdr:rowOff>
    </xdr:from>
    <xdr:to>
      <xdr:col>20</xdr:col>
      <xdr:colOff>9525</xdr:colOff>
      <xdr:row>75</xdr:row>
      <xdr:rowOff>134232</xdr:rowOff>
    </xdr:to>
    <xdr:sp macro="" textlink="">
      <xdr:nvSpPr>
        <xdr:cNvPr id="610" name="フローチャート : 判断 609"/>
        <xdr:cNvSpPr/>
      </xdr:nvSpPr>
      <xdr:spPr>
        <a:xfrm>
          <a:off x="13652500" y="1289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125359</xdr:rowOff>
    </xdr:from>
    <xdr:ext cx="534377" cy="259045"/>
    <xdr:sp macro="" textlink="">
      <xdr:nvSpPr>
        <xdr:cNvPr id="611" name="テキスト ボックス 610"/>
        <xdr:cNvSpPr txBox="1"/>
      </xdr:nvSpPr>
      <xdr:spPr>
        <a:xfrm>
          <a:off x="13436111" y="1298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64,419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6985</xdr:rowOff>
    </xdr:from>
    <xdr:to>
      <xdr:col>18</xdr:col>
      <xdr:colOff>492125</xdr:colOff>
      <xdr:row>75</xdr:row>
      <xdr:rowOff>108585</xdr:rowOff>
    </xdr:to>
    <xdr:sp macro="" textlink="">
      <xdr:nvSpPr>
        <xdr:cNvPr id="612" name="フローチャート : 判断 611"/>
        <xdr:cNvSpPr/>
      </xdr:nvSpPr>
      <xdr:spPr>
        <a:xfrm>
          <a:off x="12763500" y="1286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99712</xdr:rowOff>
    </xdr:from>
    <xdr:ext cx="534377" cy="259045"/>
    <xdr:sp macro="" textlink="">
      <xdr:nvSpPr>
        <xdr:cNvPr id="613" name="テキスト ボックス 612"/>
        <xdr:cNvSpPr txBox="1"/>
      </xdr:nvSpPr>
      <xdr:spPr>
        <a:xfrm>
          <a:off x="12547111" y="1295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73</xdr:row>
      <xdr:rowOff>39904</xdr:rowOff>
    </xdr:from>
    <xdr:to>
      <xdr:col>23</xdr:col>
      <xdr:colOff>568325</xdr:colOff>
      <xdr:row>73</xdr:row>
      <xdr:rowOff>141504</xdr:rowOff>
    </xdr:to>
    <xdr:sp macro="" textlink="">
      <xdr:nvSpPr>
        <xdr:cNvPr id="619" name="円/楕円 618"/>
        <xdr:cNvSpPr/>
      </xdr:nvSpPr>
      <xdr:spPr>
        <a:xfrm>
          <a:off x="16268700" y="1255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62781</xdr:rowOff>
    </xdr:from>
    <xdr:ext cx="534377" cy="259045"/>
    <xdr:sp macro="" textlink="">
      <xdr:nvSpPr>
        <xdr:cNvPr id="620" name="公債費該当値テキスト"/>
        <xdr:cNvSpPr txBox="1"/>
      </xdr:nvSpPr>
      <xdr:spPr>
        <a:xfrm>
          <a:off x="16370300" y="1240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95,251</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125509</xdr:rowOff>
    </xdr:from>
    <xdr:to>
      <xdr:col>22</xdr:col>
      <xdr:colOff>415925</xdr:colOff>
      <xdr:row>74</xdr:row>
      <xdr:rowOff>55659</xdr:rowOff>
    </xdr:to>
    <xdr:sp macro="" textlink="">
      <xdr:nvSpPr>
        <xdr:cNvPr id="621" name="円/楕円 620"/>
        <xdr:cNvSpPr/>
      </xdr:nvSpPr>
      <xdr:spPr>
        <a:xfrm>
          <a:off x="15430500" y="1264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72186</xdr:rowOff>
    </xdr:from>
    <xdr:ext cx="534377" cy="259045"/>
    <xdr:sp macro="" textlink="">
      <xdr:nvSpPr>
        <xdr:cNvPr id="622" name="テキスト ボックス 621"/>
        <xdr:cNvSpPr txBox="1"/>
      </xdr:nvSpPr>
      <xdr:spPr>
        <a:xfrm>
          <a:off x="15214111" y="1241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87,387</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128481</xdr:rowOff>
    </xdr:from>
    <xdr:to>
      <xdr:col>21</xdr:col>
      <xdr:colOff>212725</xdr:colOff>
      <xdr:row>74</xdr:row>
      <xdr:rowOff>58631</xdr:rowOff>
    </xdr:to>
    <xdr:sp macro="" textlink="">
      <xdr:nvSpPr>
        <xdr:cNvPr id="623" name="円/楕円 622"/>
        <xdr:cNvSpPr/>
      </xdr:nvSpPr>
      <xdr:spPr>
        <a:xfrm>
          <a:off x="14541500" y="126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75158</xdr:rowOff>
    </xdr:from>
    <xdr:ext cx="534377" cy="259045"/>
    <xdr:sp macro="" textlink="">
      <xdr:nvSpPr>
        <xdr:cNvPr id="624" name="テキスト ボックス 623"/>
        <xdr:cNvSpPr txBox="1"/>
      </xdr:nvSpPr>
      <xdr:spPr>
        <a:xfrm>
          <a:off x="14325111" y="1241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87,114</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120186</xdr:rowOff>
    </xdr:from>
    <xdr:to>
      <xdr:col>20</xdr:col>
      <xdr:colOff>9525</xdr:colOff>
      <xdr:row>74</xdr:row>
      <xdr:rowOff>50336</xdr:rowOff>
    </xdr:to>
    <xdr:sp macro="" textlink="">
      <xdr:nvSpPr>
        <xdr:cNvPr id="625" name="円/楕円 624"/>
        <xdr:cNvSpPr/>
      </xdr:nvSpPr>
      <xdr:spPr>
        <a:xfrm>
          <a:off x="13652500" y="1263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66863</xdr:rowOff>
    </xdr:from>
    <xdr:ext cx="534377" cy="259045"/>
    <xdr:sp macro="" textlink="">
      <xdr:nvSpPr>
        <xdr:cNvPr id="626" name="テキスト ボックス 625"/>
        <xdr:cNvSpPr txBox="1"/>
      </xdr:nvSpPr>
      <xdr:spPr>
        <a:xfrm>
          <a:off x="13436111" y="1241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87,876</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102768</xdr:rowOff>
    </xdr:from>
    <xdr:to>
      <xdr:col>18</xdr:col>
      <xdr:colOff>492125</xdr:colOff>
      <xdr:row>74</xdr:row>
      <xdr:rowOff>32918</xdr:rowOff>
    </xdr:to>
    <xdr:sp macro="" textlink="">
      <xdr:nvSpPr>
        <xdr:cNvPr id="627" name="円/楕円 626"/>
        <xdr:cNvSpPr/>
      </xdr:nvSpPr>
      <xdr:spPr>
        <a:xfrm>
          <a:off x="12763500" y="1261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49445</xdr:rowOff>
    </xdr:from>
    <xdr:ext cx="534377" cy="259045"/>
    <xdr:sp macro="" textlink="">
      <xdr:nvSpPr>
        <xdr:cNvPr id="628" name="テキスト ボックス 627"/>
        <xdr:cNvSpPr txBox="1"/>
      </xdr:nvSpPr>
      <xdr:spPr>
        <a:xfrm>
          <a:off x="12547111" y="1239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89,476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79,598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39" name="直線コネクタ 63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40" name="テキスト ボックス 63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41" name="直線コネクタ 64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42" name="テキスト ボックス 64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3" name="直線コネクタ 64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44" name="テキスト ボックス 64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5" name="直線コネクタ 64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46" name="テキスト ボックス 64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7" name="直線コネクタ 64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48" name="テキスト ボックス 64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49" name="直線コネクタ 64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50" name="テキスト ボックス 64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2" name="テキスト ボックス 65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63871</xdr:rowOff>
    </xdr:from>
    <xdr:to>
      <xdr:col>23</xdr:col>
      <xdr:colOff>516889</xdr:colOff>
      <xdr:row>99</xdr:row>
      <xdr:rowOff>94748</xdr:rowOff>
    </xdr:to>
    <xdr:cxnSp macro="">
      <xdr:nvCxnSpPr>
        <xdr:cNvPr id="654" name="直線コネクタ 653"/>
        <xdr:cNvCxnSpPr/>
      </xdr:nvCxnSpPr>
      <xdr:spPr>
        <a:xfrm flipV="1">
          <a:off x="16317595" y="15494371"/>
          <a:ext cx="1269" cy="157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98575</xdr:rowOff>
    </xdr:from>
    <xdr:ext cx="378565" cy="259045"/>
    <xdr:sp macro="" textlink="">
      <xdr:nvSpPr>
        <xdr:cNvPr id="655" name="積立金最小値テキスト"/>
        <xdr:cNvSpPr txBox="1"/>
      </xdr:nvSpPr>
      <xdr:spPr>
        <a:xfrm>
          <a:off x="16370300" y="1707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a:t>
          </a:r>
          <a:endParaRPr kumimoji="1" lang="ja-JP" altLang="en-US" sz="1000" b="1">
            <a:latin typeface="ＭＳ Ｐゴシック"/>
          </a:endParaRPr>
        </a:p>
      </xdr:txBody>
    </xdr:sp>
    <xdr:clientData/>
  </xdr:oneCellAnchor>
  <xdr:twoCellAnchor>
    <xdr:from>
      <xdr:col>23</xdr:col>
      <xdr:colOff>428625</xdr:colOff>
      <xdr:row>99</xdr:row>
      <xdr:rowOff>94748</xdr:rowOff>
    </xdr:from>
    <xdr:to>
      <xdr:col>23</xdr:col>
      <xdr:colOff>606425</xdr:colOff>
      <xdr:row>99</xdr:row>
      <xdr:rowOff>94748</xdr:rowOff>
    </xdr:to>
    <xdr:cxnSp macro="">
      <xdr:nvCxnSpPr>
        <xdr:cNvPr id="656" name="直線コネクタ 655"/>
        <xdr:cNvCxnSpPr/>
      </xdr:nvCxnSpPr>
      <xdr:spPr>
        <a:xfrm>
          <a:off x="16230600" y="17068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10548</xdr:rowOff>
    </xdr:from>
    <xdr:ext cx="534377" cy="259045"/>
    <xdr:sp macro="" textlink="">
      <xdr:nvSpPr>
        <xdr:cNvPr id="657" name="積立金最大値テキスト"/>
        <xdr:cNvSpPr txBox="1"/>
      </xdr:nvSpPr>
      <xdr:spPr>
        <a:xfrm>
          <a:off x="16370300" y="1526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96,644</a:t>
          </a:r>
          <a:endParaRPr kumimoji="1" lang="ja-JP" altLang="en-US" sz="1000" b="1">
            <a:latin typeface="ＭＳ Ｐゴシック"/>
          </a:endParaRPr>
        </a:p>
      </xdr:txBody>
    </xdr:sp>
    <xdr:clientData/>
  </xdr:oneCellAnchor>
  <xdr:twoCellAnchor>
    <xdr:from>
      <xdr:col>23</xdr:col>
      <xdr:colOff>428625</xdr:colOff>
      <xdr:row>90</xdr:row>
      <xdr:rowOff>63871</xdr:rowOff>
    </xdr:from>
    <xdr:to>
      <xdr:col>23</xdr:col>
      <xdr:colOff>606425</xdr:colOff>
      <xdr:row>90</xdr:row>
      <xdr:rowOff>63871</xdr:rowOff>
    </xdr:to>
    <xdr:cxnSp macro="">
      <xdr:nvCxnSpPr>
        <xdr:cNvPr id="658" name="直線コネクタ 657"/>
        <xdr:cNvCxnSpPr/>
      </xdr:nvCxnSpPr>
      <xdr:spPr>
        <a:xfrm>
          <a:off x="16230600" y="15494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138688</xdr:rowOff>
    </xdr:from>
    <xdr:to>
      <xdr:col>23</xdr:col>
      <xdr:colOff>517525</xdr:colOff>
      <xdr:row>96</xdr:row>
      <xdr:rowOff>134426</xdr:rowOff>
    </xdr:to>
    <xdr:cxnSp macro="">
      <xdr:nvCxnSpPr>
        <xdr:cNvPr id="659" name="直線コネクタ 658"/>
        <xdr:cNvCxnSpPr/>
      </xdr:nvCxnSpPr>
      <xdr:spPr>
        <a:xfrm flipV="1">
          <a:off x="15481300" y="16083538"/>
          <a:ext cx="838200" cy="510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170229</xdr:rowOff>
    </xdr:from>
    <xdr:ext cx="534377" cy="259045"/>
    <xdr:sp macro="" textlink="">
      <xdr:nvSpPr>
        <xdr:cNvPr id="660" name="積立金平均値テキスト"/>
        <xdr:cNvSpPr txBox="1"/>
      </xdr:nvSpPr>
      <xdr:spPr>
        <a:xfrm>
          <a:off x="16370300" y="16629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20352</xdr:rowOff>
    </xdr:from>
    <xdr:to>
      <xdr:col>23</xdr:col>
      <xdr:colOff>568325</xdr:colOff>
      <xdr:row>97</xdr:row>
      <xdr:rowOff>121952</xdr:rowOff>
    </xdr:to>
    <xdr:sp macro="" textlink="">
      <xdr:nvSpPr>
        <xdr:cNvPr id="661" name="フローチャート : 判断 660"/>
        <xdr:cNvSpPr/>
      </xdr:nvSpPr>
      <xdr:spPr>
        <a:xfrm>
          <a:off x="16268700" y="1665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168912</xdr:rowOff>
    </xdr:from>
    <xdr:to>
      <xdr:col>22</xdr:col>
      <xdr:colOff>365125</xdr:colOff>
      <xdr:row>96</xdr:row>
      <xdr:rowOff>134426</xdr:rowOff>
    </xdr:to>
    <xdr:cxnSp macro="">
      <xdr:nvCxnSpPr>
        <xdr:cNvPr id="662" name="直線コネクタ 661"/>
        <xdr:cNvCxnSpPr/>
      </xdr:nvCxnSpPr>
      <xdr:spPr>
        <a:xfrm>
          <a:off x="14592300" y="16456662"/>
          <a:ext cx="889000" cy="13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170968</xdr:rowOff>
    </xdr:from>
    <xdr:to>
      <xdr:col>22</xdr:col>
      <xdr:colOff>415925</xdr:colOff>
      <xdr:row>98</xdr:row>
      <xdr:rowOff>101118</xdr:rowOff>
    </xdr:to>
    <xdr:sp macro="" textlink="">
      <xdr:nvSpPr>
        <xdr:cNvPr id="663" name="フローチャート : 判断 662"/>
        <xdr:cNvSpPr/>
      </xdr:nvSpPr>
      <xdr:spPr>
        <a:xfrm>
          <a:off x="15430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92245</xdr:rowOff>
    </xdr:from>
    <xdr:ext cx="534377" cy="259045"/>
    <xdr:sp macro="" textlink="">
      <xdr:nvSpPr>
        <xdr:cNvPr id="664" name="テキスト ボックス 663"/>
        <xdr:cNvSpPr txBox="1"/>
      </xdr:nvSpPr>
      <xdr:spPr>
        <a:xfrm>
          <a:off x="15214111" y="1689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13,474</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81293</xdr:rowOff>
    </xdr:from>
    <xdr:to>
      <xdr:col>21</xdr:col>
      <xdr:colOff>161925</xdr:colOff>
      <xdr:row>95</xdr:row>
      <xdr:rowOff>168912</xdr:rowOff>
    </xdr:to>
    <xdr:cxnSp macro="">
      <xdr:nvCxnSpPr>
        <xdr:cNvPr id="665" name="直線コネクタ 664"/>
        <xdr:cNvCxnSpPr/>
      </xdr:nvCxnSpPr>
      <xdr:spPr>
        <a:xfrm>
          <a:off x="13703300" y="16197593"/>
          <a:ext cx="889000" cy="25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16956</xdr:rowOff>
    </xdr:from>
    <xdr:to>
      <xdr:col>21</xdr:col>
      <xdr:colOff>212725</xdr:colOff>
      <xdr:row>97</xdr:row>
      <xdr:rowOff>118556</xdr:rowOff>
    </xdr:to>
    <xdr:sp macro="" textlink="">
      <xdr:nvSpPr>
        <xdr:cNvPr id="666" name="フローチャート : 判断 665"/>
        <xdr:cNvSpPr/>
      </xdr:nvSpPr>
      <xdr:spPr>
        <a:xfrm>
          <a:off x="14541500" y="1664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109683</xdr:rowOff>
    </xdr:from>
    <xdr:ext cx="534377" cy="259045"/>
    <xdr:sp macro="" textlink="">
      <xdr:nvSpPr>
        <xdr:cNvPr id="667" name="テキスト ボックス 666"/>
        <xdr:cNvSpPr txBox="1"/>
      </xdr:nvSpPr>
      <xdr:spPr>
        <a:xfrm>
          <a:off x="14325111" y="1674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22,906</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135765</xdr:rowOff>
    </xdr:from>
    <xdr:to>
      <xdr:col>19</xdr:col>
      <xdr:colOff>644525</xdr:colOff>
      <xdr:row>94</xdr:row>
      <xdr:rowOff>81293</xdr:rowOff>
    </xdr:to>
    <xdr:cxnSp macro="">
      <xdr:nvCxnSpPr>
        <xdr:cNvPr id="668" name="直線コネクタ 667"/>
        <xdr:cNvCxnSpPr/>
      </xdr:nvCxnSpPr>
      <xdr:spPr>
        <a:xfrm>
          <a:off x="12814300" y="16080615"/>
          <a:ext cx="889000" cy="11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86385</xdr:rowOff>
    </xdr:from>
    <xdr:to>
      <xdr:col>20</xdr:col>
      <xdr:colOff>9525</xdr:colOff>
      <xdr:row>97</xdr:row>
      <xdr:rowOff>16535</xdr:rowOff>
    </xdr:to>
    <xdr:sp macro="" textlink="">
      <xdr:nvSpPr>
        <xdr:cNvPr id="669" name="フローチャート : 判断 668"/>
        <xdr:cNvSpPr/>
      </xdr:nvSpPr>
      <xdr:spPr>
        <a:xfrm>
          <a:off x="13652500" y="1654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7662</xdr:rowOff>
    </xdr:from>
    <xdr:ext cx="534377" cy="259045"/>
    <xdr:sp macro="" textlink="">
      <xdr:nvSpPr>
        <xdr:cNvPr id="670" name="テキスト ボックス 669"/>
        <xdr:cNvSpPr txBox="1"/>
      </xdr:nvSpPr>
      <xdr:spPr>
        <a:xfrm>
          <a:off x="13436111" y="16638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80817</xdr:rowOff>
    </xdr:from>
    <xdr:to>
      <xdr:col>18</xdr:col>
      <xdr:colOff>492125</xdr:colOff>
      <xdr:row>97</xdr:row>
      <xdr:rowOff>10967</xdr:rowOff>
    </xdr:to>
    <xdr:sp macro="" textlink="">
      <xdr:nvSpPr>
        <xdr:cNvPr id="671" name="フローチャート : 判断 670"/>
        <xdr:cNvSpPr/>
      </xdr:nvSpPr>
      <xdr:spPr>
        <a:xfrm>
          <a:off x="12763500" y="16540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2094</xdr:rowOff>
    </xdr:from>
    <xdr:ext cx="534377" cy="259045"/>
    <xdr:sp macro="" textlink="">
      <xdr:nvSpPr>
        <xdr:cNvPr id="672" name="テキスト ボックス 671"/>
        <xdr:cNvSpPr txBox="1"/>
      </xdr:nvSpPr>
      <xdr:spPr>
        <a:xfrm>
          <a:off x="12547111" y="1663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29,495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93</xdr:row>
      <xdr:rowOff>87888</xdr:rowOff>
    </xdr:from>
    <xdr:to>
      <xdr:col>23</xdr:col>
      <xdr:colOff>568325</xdr:colOff>
      <xdr:row>94</xdr:row>
      <xdr:rowOff>18038</xdr:rowOff>
    </xdr:to>
    <xdr:sp macro="" textlink="">
      <xdr:nvSpPr>
        <xdr:cNvPr id="678" name="円/楕円 677"/>
        <xdr:cNvSpPr/>
      </xdr:nvSpPr>
      <xdr:spPr>
        <a:xfrm>
          <a:off x="16268700" y="1603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110765</xdr:rowOff>
    </xdr:from>
    <xdr:ext cx="534377" cy="259045"/>
    <xdr:sp macro="" textlink="">
      <xdr:nvSpPr>
        <xdr:cNvPr id="679" name="積立金該当値テキスト"/>
        <xdr:cNvSpPr txBox="1"/>
      </xdr:nvSpPr>
      <xdr:spPr>
        <a:xfrm>
          <a:off x="16370300" y="1588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60,562</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83626</xdr:rowOff>
    </xdr:from>
    <xdr:to>
      <xdr:col>22</xdr:col>
      <xdr:colOff>415925</xdr:colOff>
      <xdr:row>97</xdr:row>
      <xdr:rowOff>13776</xdr:rowOff>
    </xdr:to>
    <xdr:sp macro="" textlink="">
      <xdr:nvSpPr>
        <xdr:cNvPr id="680" name="円/楕円 679"/>
        <xdr:cNvSpPr/>
      </xdr:nvSpPr>
      <xdr:spPr>
        <a:xfrm>
          <a:off x="15430500" y="1654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30303</xdr:rowOff>
    </xdr:from>
    <xdr:ext cx="534377" cy="259045"/>
    <xdr:sp macro="" textlink="">
      <xdr:nvSpPr>
        <xdr:cNvPr id="681" name="テキスト ボックス 680"/>
        <xdr:cNvSpPr txBox="1"/>
      </xdr:nvSpPr>
      <xdr:spPr>
        <a:xfrm>
          <a:off x="15214111" y="1631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29,323</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118112</xdr:rowOff>
    </xdr:from>
    <xdr:to>
      <xdr:col>21</xdr:col>
      <xdr:colOff>212725</xdr:colOff>
      <xdr:row>96</xdr:row>
      <xdr:rowOff>48262</xdr:rowOff>
    </xdr:to>
    <xdr:sp macro="" textlink="">
      <xdr:nvSpPr>
        <xdr:cNvPr id="682" name="円/楕円 681"/>
        <xdr:cNvSpPr/>
      </xdr:nvSpPr>
      <xdr:spPr>
        <a:xfrm>
          <a:off x="14541500" y="1640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64789</xdr:rowOff>
    </xdr:from>
    <xdr:ext cx="534377" cy="259045"/>
    <xdr:sp macro="" textlink="">
      <xdr:nvSpPr>
        <xdr:cNvPr id="683" name="テキスト ボックス 682"/>
        <xdr:cNvSpPr txBox="1"/>
      </xdr:nvSpPr>
      <xdr:spPr>
        <a:xfrm>
          <a:off x="14325111" y="1618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37,711</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30493</xdr:rowOff>
    </xdr:from>
    <xdr:to>
      <xdr:col>20</xdr:col>
      <xdr:colOff>9525</xdr:colOff>
      <xdr:row>94</xdr:row>
      <xdr:rowOff>132093</xdr:rowOff>
    </xdr:to>
    <xdr:sp macro="" textlink="">
      <xdr:nvSpPr>
        <xdr:cNvPr id="684" name="円/楕円 683"/>
        <xdr:cNvSpPr/>
      </xdr:nvSpPr>
      <xdr:spPr>
        <a:xfrm>
          <a:off x="13652500" y="1614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148620</xdr:rowOff>
    </xdr:from>
    <xdr:ext cx="534377" cy="259045"/>
    <xdr:sp macro="" textlink="">
      <xdr:nvSpPr>
        <xdr:cNvPr id="685" name="テキスト ボックス 684"/>
        <xdr:cNvSpPr txBox="1"/>
      </xdr:nvSpPr>
      <xdr:spPr>
        <a:xfrm>
          <a:off x="13436111" y="1592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53,577</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84965</xdr:rowOff>
    </xdr:from>
    <xdr:to>
      <xdr:col>18</xdr:col>
      <xdr:colOff>492125</xdr:colOff>
      <xdr:row>94</xdr:row>
      <xdr:rowOff>15115</xdr:rowOff>
    </xdr:to>
    <xdr:sp macro="" textlink="">
      <xdr:nvSpPr>
        <xdr:cNvPr id="686" name="円/楕円 685"/>
        <xdr:cNvSpPr/>
      </xdr:nvSpPr>
      <xdr:spPr>
        <a:xfrm>
          <a:off x="12763500" y="1602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31642</xdr:rowOff>
    </xdr:from>
    <xdr:ext cx="534377" cy="259045"/>
    <xdr:sp macro="" textlink="">
      <xdr:nvSpPr>
        <xdr:cNvPr id="687" name="テキスト ボックス 686"/>
        <xdr:cNvSpPr txBox="1"/>
      </xdr:nvSpPr>
      <xdr:spPr>
        <a:xfrm>
          <a:off x="12547111" y="1580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60,741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8" name="直線コネクタ 69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9" name="テキスト ボックス 69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0" name="直線コネクタ 69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1" name="テキスト ボックス 70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2" name="直線コネクタ 70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3" name="テキスト ボックス 70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4" name="直線コネクタ 70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5" name="テキスト ボックス 70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6" name="直線コネクタ 70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7" name="テキスト ボックス 70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34498</xdr:rowOff>
    </xdr:from>
    <xdr:to>
      <xdr:col>32</xdr:col>
      <xdr:colOff>186689</xdr:colOff>
      <xdr:row>38</xdr:row>
      <xdr:rowOff>139700</xdr:rowOff>
    </xdr:to>
    <xdr:cxnSp macro="">
      <xdr:nvCxnSpPr>
        <xdr:cNvPr id="709" name="直線コネクタ 708"/>
        <xdr:cNvCxnSpPr/>
      </xdr:nvCxnSpPr>
      <xdr:spPr>
        <a:xfrm flipV="1">
          <a:off x="22159595" y="5177998"/>
          <a:ext cx="1269" cy="147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1" name="直線コネクタ 71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152625</xdr:rowOff>
    </xdr:from>
    <xdr:ext cx="534377" cy="259045"/>
    <xdr:sp macro="" textlink="">
      <xdr:nvSpPr>
        <xdr:cNvPr id="712" name="投資及び出資金最大値テキスト"/>
        <xdr:cNvSpPr txBox="1"/>
      </xdr:nvSpPr>
      <xdr:spPr>
        <a:xfrm>
          <a:off x="22212300" y="495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32,301</a:t>
          </a:r>
          <a:endParaRPr kumimoji="1" lang="ja-JP" altLang="en-US" sz="1000" b="1">
            <a:latin typeface="ＭＳ Ｐゴシック"/>
          </a:endParaRPr>
        </a:p>
      </xdr:txBody>
    </xdr:sp>
    <xdr:clientData/>
  </xdr:oneCellAnchor>
  <xdr:twoCellAnchor>
    <xdr:from>
      <xdr:col>32</xdr:col>
      <xdr:colOff>98425</xdr:colOff>
      <xdr:row>30</xdr:row>
      <xdr:rowOff>34498</xdr:rowOff>
    </xdr:from>
    <xdr:to>
      <xdr:col>32</xdr:col>
      <xdr:colOff>276225</xdr:colOff>
      <xdr:row>30</xdr:row>
      <xdr:rowOff>34498</xdr:rowOff>
    </xdr:to>
    <xdr:cxnSp macro="">
      <xdr:nvCxnSpPr>
        <xdr:cNvPr id="713" name="直線コネクタ 712"/>
        <xdr:cNvCxnSpPr/>
      </xdr:nvCxnSpPr>
      <xdr:spPr>
        <a:xfrm>
          <a:off x="22072600" y="517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64491</xdr:rowOff>
    </xdr:from>
    <xdr:to>
      <xdr:col>32</xdr:col>
      <xdr:colOff>187325</xdr:colOff>
      <xdr:row>37</xdr:row>
      <xdr:rowOff>70571</xdr:rowOff>
    </xdr:to>
    <xdr:cxnSp macro="">
      <xdr:nvCxnSpPr>
        <xdr:cNvPr id="714" name="直線コネクタ 713"/>
        <xdr:cNvCxnSpPr/>
      </xdr:nvCxnSpPr>
      <xdr:spPr>
        <a:xfrm flipV="1">
          <a:off x="21323300" y="6408141"/>
          <a:ext cx="838200" cy="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109252</xdr:rowOff>
    </xdr:from>
    <xdr:ext cx="469744" cy="259045"/>
    <xdr:sp macro="" textlink="">
      <xdr:nvSpPr>
        <xdr:cNvPr id="715" name="投資及び出資金平均値テキスト"/>
        <xdr:cNvSpPr txBox="1"/>
      </xdr:nvSpPr>
      <xdr:spPr>
        <a:xfrm>
          <a:off x="22212300" y="6452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130825</xdr:rowOff>
    </xdr:from>
    <xdr:to>
      <xdr:col>32</xdr:col>
      <xdr:colOff>238125</xdr:colOff>
      <xdr:row>38</xdr:row>
      <xdr:rowOff>60975</xdr:rowOff>
    </xdr:to>
    <xdr:sp macro="" textlink="">
      <xdr:nvSpPr>
        <xdr:cNvPr id="716" name="フローチャート : 判断 715"/>
        <xdr:cNvSpPr/>
      </xdr:nvSpPr>
      <xdr:spPr>
        <a:xfrm>
          <a:off x="22110700" y="647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70571</xdr:rowOff>
    </xdr:from>
    <xdr:to>
      <xdr:col>31</xdr:col>
      <xdr:colOff>34925</xdr:colOff>
      <xdr:row>37</xdr:row>
      <xdr:rowOff>102895</xdr:rowOff>
    </xdr:to>
    <xdr:cxnSp macro="">
      <xdr:nvCxnSpPr>
        <xdr:cNvPr id="717" name="直線コネクタ 716"/>
        <xdr:cNvCxnSpPr/>
      </xdr:nvCxnSpPr>
      <xdr:spPr>
        <a:xfrm flipV="1">
          <a:off x="20434300" y="6414221"/>
          <a:ext cx="889000" cy="3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132562</xdr:rowOff>
    </xdr:from>
    <xdr:to>
      <xdr:col>31</xdr:col>
      <xdr:colOff>85725</xdr:colOff>
      <xdr:row>38</xdr:row>
      <xdr:rowOff>62712</xdr:rowOff>
    </xdr:to>
    <xdr:sp macro="" textlink="">
      <xdr:nvSpPr>
        <xdr:cNvPr id="718" name="フローチャート : 判断 717"/>
        <xdr:cNvSpPr/>
      </xdr:nvSpPr>
      <xdr:spPr>
        <a:xfrm>
          <a:off x="21272500" y="647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53839</xdr:rowOff>
    </xdr:from>
    <xdr:ext cx="469744" cy="259045"/>
    <xdr:sp macro="" textlink="">
      <xdr:nvSpPr>
        <xdr:cNvPr id="719" name="テキスト ボックス 718"/>
        <xdr:cNvSpPr txBox="1"/>
      </xdr:nvSpPr>
      <xdr:spPr>
        <a:xfrm>
          <a:off x="21088427" y="6568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2,795</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102895</xdr:rowOff>
    </xdr:from>
    <xdr:to>
      <xdr:col>29</xdr:col>
      <xdr:colOff>517525</xdr:colOff>
      <xdr:row>37</xdr:row>
      <xdr:rowOff>163520</xdr:rowOff>
    </xdr:to>
    <xdr:cxnSp macro="">
      <xdr:nvCxnSpPr>
        <xdr:cNvPr id="720" name="直線コネクタ 719"/>
        <xdr:cNvCxnSpPr/>
      </xdr:nvCxnSpPr>
      <xdr:spPr>
        <a:xfrm flipV="1">
          <a:off x="19545300" y="6446545"/>
          <a:ext cx="889000" cy="6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158714</xdr:rowOff>
    </xdr:from>
    <xdr:to>
      <xdr:col>29</xdr:col>
      <xdr:colOff>568325</xdr:colOff>
      <xdr:row>38</xdr:row>
      <xdr:rowOff>88864</xdr:rowOff>
    </xdr:to>
    <xdr:sp macro="" textlink="">
      <xdr:nvSpPr>
        <xdr:cNvPr id="721" name="フローチャート : 判断 720"/>
        <xdr:cNvSpPr/>
      </xdr:nvSpPr>
      <xdr:spPr>
        <a:xfrm>
          <a:off x="20383500" y="650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79991</xdr:rowOff>
    </xdr:from>
    <xdr:ext cx="469744" cy="259045"/>
    <xdr:sp macro="" textlink="">
      <xdr:nvSpPr>
        <xdr:cNvPr id="722" name="テキスト ボックス 721"/>
        <xdr:cNvSpPr txBox="1"/>
      </xdr:nvSpPr>
      <xdr:spPr>
        <a:xfrm>
          <a:off x="20199427" y="6595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2,223</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148158</xdr:rowOff>
    </xdr:from>
    <xdr:to>
      <xdr:col>28</xdr:col>
      <xdr:colOff>314325</xdr:colOff>
      <xdr:row>37</xdr:row>
      <xdr:rowOff>163520</xdr:rowOff>
    </xdr:to>
    <xdr:cxnSp macro="">
      <xdr:nvCxnSpPr>
        <xdr:cNvPr id="723" name="直線コネクタ 722"/>
        <xdr:cNvCxnSpPr/>
      </xdr:nvCxnSpPr>
      <xdr:spPr>
        <a:xfrm>
          <a:off x="18656300" y="6491808"/>
          <a:ext cx="889000" cy="1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2535</xdr:rowOff>
    </xdr:from>
    <xdr:to>
      <xdr:col>28</xdr:col>
      <xdr:colOff>365125</xdr:colOff>
      <xdr:row>38</xdr:row>
      <xdr:rowOff>104135</xdr:rowOff>
    </xdr:to>
    <xdr:sp macro="" textlink="">
      <xdr:nvSpPr>
        <xdr:cNvPr id="724" name="フローチャート : 判断 723"/>
        <xdr:cNvSpPr/>
      </xdr:nvSpPr>
      <xdr:spPr>
        <a:xfrm>
          <a:off x="19494500" y="651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95262</xdr:rowOff>
    </xdr:from>
    <xdr:ext cx="469744" cy="259045"/>
    <xdr:sp macro="" textlink="">
      <xdr:nvSpPr>
        <xdr:cNvPr id="725" name="テキスト ボックス 724"/>
        <xdr:cNvSpPr txBox="1"/>
      </xdr:nvSpPr>
      <xdr:spPr>
        <a:xfrm>
          <a:off x="19310427" y="661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935</xdr:rowOff>
    </xdr:from>
    <xdr:to>
      <xdr:col>27</xdr:col>
      <xdr:colOff>161925</xdr:colOff>
      <xdr:row>38</xdr:row>
      <xdr:rowOff>102535</xdr:rowOff>
    </xdr:to>
    <xdr:sp macro="" textlink="">
      <xdr:nvSpPr>
        <xdr:cNvPr id="726" name="フローチャート : 判断 725"/>
        <xdr:cNvSpPr/>
      </xdr:nvSpPr>
      <xdr:spPr>
        <a:xfrm>
          <a:off x="18605500" y="651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93662</xdr:rowOff>
    </xdr:from>
    <xdr:ext cx="469744" cy="259045"/>
    <xdr:sp macro="" textlink="">
      <xdr:nvSpPr>
        <xdr:cNvPr id="727" name="テキスト ボックス 726"/>
        <xdr:cNvSpPr txBox="1"/>
      </xdr:nvSpPr>
      <xdr:spPr>
        <a:xfrm>
          <a:off x="18421427" y="6608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8" name="テキスト ボックス 72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9" name="テキスト ボックス 72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0" name="テキスト ボックス 72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1" name="テキスト ボックス 73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2" name="テキスト ボックス 73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13691</xdr:rowOff>
    </xdr:from>
    <xdr:to>
      <xdr:col>32</xdr:col>
      <xdr:colOff>238125</xdr:colOff>
      <xdr:row>37</xdr:row>
      <xdr:rowOff>115291</xdr:rowOff>
    </xdr:to>
    <xdr:sp macro="" textlink="">
      <xdr:nvSpPr>
        <xdr:cNvPr id="733" name="円/楕円 732"/>
        <xdr:cNvSpPr/>
      </xdr:nvSpPr>
      <xdr:spPr>
        <a:xfrm>
          <a:off x="22110700" y="635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36568</xdr:rowOff>
    </xdr:from>
    <xdr:ext cx="469744" cy="259045"/>
    <xdr:sp macro="" textlink="">
      <xdr:nvSpPr>
        <xdr:cNvPr id="734" name="投資及び出資金該当値テキスト"/>
        <xdr:cNvSpPr txBox="1"/>
      </xdr:nvSpPr>
      <xdr:spPr>
        <a:xfrm>
          <a:off x="22212300" y="6208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5,395</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19771</xdr:rowOff>
    </xdr:from>
    <xdr:to>
      <xdr:col>31</xdr:col>
      <xdr:colOff>85725</xdr:colOff>
      <xdr:row>37</xdr:row>
      <xdr:rowOff>121371</xdr:rowOff>
    </xdr:to>
    <xdr:sp macro="" textlink="">
      <xdr:nvSpPr>
        <xdr:cNvPr id="735" name="円/楕円 734"/>
        <xdr:cNvSpPr/>
      </xdr:nvSpPr>
      <xdr:spPr>
        <a:xfrm>
          <a:off x="21272500" y="636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137898</xdr:rowOff>
    </xdr:from>
    <xdr:ext cx="469744" cy="259045"/>
    <xdr:sp macro="" textlink="">
      <xdr:nvSpPr>
        <xdr:cNvPr id="736" name="テキスト ボックス 735"/>
        <xdr:cNvSpPr txBox="1"/>
      </xdr:nvSpPr>
      <xdr:spPr>
        <a:xfrm>
          <a:off x="21088427" y="613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5,262</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52095</xdr:rowOff>
    </xdr:from>
    <xdr:to>
      <xdr:col>29</xdr:col>
      <xdr:colOff>568325</xdr:colOff>
      <xdr:row>37</xdr:row>
      <xdr:rowOff>153695</xdr:rowOff>
    </xdr:to>
    <xdr:sp macro="" textlink="">
      <xdr:nvSpPr>
        <xdr:cNvPr id="737" name="円/楕円 736"/>
        <xdr:cNvSpPr/>
      </xdr:nvSpPr>
      <xdr:spPr>
        <a:xfrm>
          <a:off x="20383500" y="63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170222</xdr:rowOff>
    </xdr:from>
    <xdr:ext cx="469744" cy="259045"/>
    <xdr:sp macro="" textlink="">
      <xdr:nvSpPr>
        <xdr:cNvPr id="738" name="テキスト ボックス 737"/>
        <xdr:cNvSpPr txBox="1"/>
      </xdr:nvSpPr>
      <xdr:spPr>
        <a:xfrm>
          <a:off x="20199427" y="617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4,555</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112720</xdr:rowOff>
    </xdr:from>
    <xdr:to>
      <xdr:col>28</xdr:col>
      <xdr:colOff>365125</xdr:colOff>
      <xdr:row>38</xdr:row>
      <xdr:rowOff>42870</xdr:rowOff>
    </xdr:to>
    <xdr:sp macro="" textlink="">
      <xdr:nvSpPr>
        <xdr:cNvPr id="739" name="円/楕円 738"/>
        <xdr:cNvSpPr/>
      </xdr:nvSpPr>
      <xdr:spPr>
        <a:xfrm>
          <a:off x="19494500" y="645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59397</xdr:rowOff>
    </xdr:from>
    <xdr:ext cx="469744" cy="259045"/>
    <xdr:sp macro="" textlink="">
      <xdr:nvSpPr>
        <xdr:cNvPr id="740" name="テキスト ボックス 739"/>
        <xdr:cNvSpPr txBox="1"/>
      </xdr:nvSpPr>
      <xdr:spPr>
        <a:xfrm>
          <a:off x="19310427" y="623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3,229</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97358</xdr:rowOff>
    </xdr:from>
    <xdr:to>
      <xdr:col>27</xdr:col>
      <xdr:colOff>161925</xdr:colOff>
      <xdr:row>38</xdr:row>
      <xdr:rowOff>27508</xdr:rowOff>
    </xdr:to>
    <xdr:sp macro="" textlink="">
      <xdr:nvSpPr>
        <xdr:cNvPr id="741" name="円/楕円 740"/>
        <xdr:cNvSpPr/>
      </xdr:nvSpPr>
      <xdr:spPr>
        <a:xfrm>
          <a:off x="18605500" y="64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44035</xdr:rowOff>
    </xdr:from>
    <xdr:ext cx="469744" cy="259045"/>
    <xdr:sp macro="" textlink="">
      <xdr:nvSpPr>
        <xdr:cNvPr id="742" name="テキスト ボックス 741"/>
        <xdr:cNvSpPr txBox="1"/>
      </xdr:nvSpPr>
      <xdr:spPr>
        <a:xfrm>
          <a:off x="18421427" y="6216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3" name="正方形/長方形 74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4" name="正方形/長方形 74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5" name="正方形/長方形 74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6" name="正方形/長方形 74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7" name="正方形/長方形 74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8" name="正方形/長方形 74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9" name="正方形/長方形 74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6,878</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0" name="正方形/長方形 74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1" name="テキスト ボックス 75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2" name="直線コネクタ 75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3" name="直線コネクタ 75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4" name="テキスト ボックス 75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5" name="直線コネクタ 75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6" name="テキスト ボックス 75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7" name="直線コネクタ 75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8" name="テキスト ボックス 75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9" name="直線コネクタ 75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0" name="テキスト ボックス 75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42865</xdr:rowOff>
    </xdr:from>
    <xdr:to>
      <xdr:col>32</xdr:col>
      <xdr:colOff>186689</xdr:colOff>
      <xdr:row>58</xdr:row>
      <xdr:rowOff>139700</xdr:rowOff>
    </xdr:to>
    <xdr:cxnSp macro="">
      <xdr:nvCxnSpPr>
        <xdr:cNvPr id="764" name="直線コネクタ 763"/>
        <xdr:cNvCxnSpPr/>
      </xdr:nvCxnSpPr>
      <xdr:spPr>
        <a:xfrm flipV="1">
          <a:off x="22159595" y="8786815"/>
          <a:ext cx="1269" cy="1296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6" name="直線コネクタ 76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160992</xdr:rowOff>
    </xdr:from>
    <xdr:ext cx="534377" cy="259045"/>
    <xdr:sp macro="" textlink="">
      <xdr:nvSpPr>
        <xdr:cNvPr id="767" name="貸付金最大値テキスト"/>
        <xdr:cNvSpPr txBox="1"/>
      </xdr:nvSpPr>
      <xdr:spPr>
        <a:xfrm>
          <a:off x="22212300" y="856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28,368</a:t>
          </a:r>
          <a:endParaRPr kumimoji="1" lang="ja-JP" altLang="en-US" sz="1000" b="1">
            <a:latin typeface="ＭＳ Ｐゴシック"/>
          </a:endParaRPr>
        </a:p>
      </xdr:txBody>
    </xdr:sp>
    <xdr:clientData/>
  </xdr:oneCellAnchor>
  <xdr:twoCellAnchor>
    <xdr:from>
      <xdr:col>32</xdr:col>
      <xdr:colOff>98425</xdr:colOff>
      <xdr:row>51</xdr:row>
      <xdr:rowOff>42865</xdr:rowOff>
    </xdr:from>
    <xdr:to>
      <xdr:col>32</xdr:col>
      <xdr:colOff>276225</xdr:colOff>
      <xdr:row>51</xdr:row>
      <xdr:rowOff>42865</xdr:rowOff>
    </xdr:to>
    <xdr:cxnSp macro="">
      <xdr:nvCxnSpPr>
        <xdr:cNvPr id="768" name="直線コネクタ 767"/>
        <xdr:cNvCxnSpPr/>
      </xdr:nvCxnSpPr>
      <xdr:spPr>
        <a:xfrm>
          <a:off x="22072600" y="878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82504</xdr:rowOff>
    </xdr:from>
    <xdr:to>
      <xdr:col>32</xdr:col>
      <xdr:colOff>187325</xdr:colOff>
      <xdr:row>57</xdr:row>
      <xdr:rowOff>86299</xdr:rowOff>
    </xdr:to>
    <xdr:cxnSp macro="">
      <xdr:nvCxnSpPr>
        <xdr:cNvPr id="769" name="直線コネクタ 768"/>
        <xdr:cNvCxnSpPr/>
      </xdr:nvCxnSpPr>
      <xdr:spPr>
        <a:xfrm flipV="1">
          <a:off x="21323300" y="9855154"/>
          <a:ext cx="8382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32259</xdr:rowOff>
    </xdr:from>
    <xdr:ext cx="469744" cy="259045"/>
    <xdr:sp macro="" textlink="">
      <xdr:nvSpPr>
        <xdr:cNvPr id="770" name="貸付金平均値テキスト"/>
        <xdr:cNvSpPr txBox="1"/>
      </xdr:nvSpPr>
      <xdr:spPr>
        <a:xfrm>
          <a:off x="22212300" y="98049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4,517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53832</xdr:rowOff>
    </xdr:from>
    <xdr:to>
      <xdr:col>32</xdr:col>
      <xdr:colOff>238125</xdr:colOff>
      <xdr:row>57</xdr:row>
      <xdr:rowOff>155432</xdr:rowOff>
    </xdr:to>
    <xdr:sp macro="" textlink="">
      <xdr:nvSpPr>
        <xdr:cNvPr id="771" name="フローチャート : 判断 770"/>
        <xdr:cNvSpPr/>
      </xdr:nvSpPr>
      <xdr:spPr>
        <a:xfrm>
          <a:off x="22110700" y="982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84058</xdr:rowOff>
    </xdr:from>
    <xdr:to>
      <xdr:col>31</xdr:col>
      <xdr:colOff>34925</xdr:colOff>
      <xdr:row>57</xdr:row>
      <xdr:rowOff>86299</xdr:rowOff>
    </xdr:to>
    <xdr:cxnSp macro="">
      <xdr:nvCxnSpPr>
        <xdr:cNvPr id="772" name="直線コネクタ 771"/>
        <xdr:cNvCxnSpPr/>
      </xdr:nvCxnSpPr>
      <xdr:spPr>
        <a:xfrm>
          <a:off x="20434300" y="9856708"/>
          <a:ext cx="889000" cy="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5735</xdr:rowOff>
    </xdr:from>
    <xdr:to>
      <xdr:col>31</xdr:col>
      <xdr:colOff>85725</xdr:colOff>
      <xdr:row>57</xdr:row>
      <xdr:rowOff>107335</xdr:rowOff>
    </xdr:to>
    <xdr:sp macro="" textlink="">
      <xdr:nvSpPr>
        <xdr:cNvPr id="773" name="フローチャート : 判断 772"/>
        <xdr:cNvSpPr/>
      </xdr:nvSpPr>
      <xdr:spPr>
        <a:xfrm>
          <a:off x="21272500" y="977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123862</xdr:rowOff>
    </xdr:from>
    <xdr:ext cx="469744" cy="259045"/>
    <xdr:sp macro="" textlink="">
      <xdr:nvSpPr>
        <xdr:cNvPr id="774" name="テキスト ボックス 773"/>
        <xdr:cNvSpPr txBox="1"/>
      </xdr:nvSpPr>
      <xdr:spPr>
        <a:xfrm>
          <a:off x="21088427" y="955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5,569</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84058</xdr:rowOff>
    </xdr:from>
    <xdr:to>
      <xdr:col>29</xdr:col>
      <xdr:colOff>517525</xdr:colOff>
      <xdr:row>57</xdr:row>
      <xdr:rowOff>95352</xdr:rowOff>
    </xdr:to>
    <xdr:cxnSp macro="">
      <xdr:nvCxnSpPr>
        <xdr:cNvPr id="775" name="直線コネクタ 774"/>
        <xdr:cNvCxnSpPr/>
      </xdr:nvCxnSpPr>
      <xdr:spPr>
        <a:xfrm flipV="1">
          <a:off x="19545300" y="9856708"/>
          <a:ext cx="889000" cy="1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157754</xdr:rowOff>
    </xdr:from>
    <xdr:to>
      <xdr:col>29</xdr:col>
      <xdr:colOff>568325</xdr:colOff>
      <xdr:row>57</xdr:row>
      <xdr:rowOff>87904</xdr:rowOff>
    </xdr:to>
    <xdr:sp macro="" textlink="">
      <xdr:nvSpPr>
        <xdr:cNvPr id="776" name="フローチャート : 判断 775"/>
        <xdr:cNvSpPr/>
      </xdr:nvSpPr>
      <xdr:spPr>
        <a:xfrm>
          <a:off x="20383500" y="975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104431</xdr:rowOff>
    </xdr:from>
    <xdr:ext cx="469744" cy="259045"/>
    <xdr:sp macro="" textlink="">
      <xdr:nvSpPr>
        <xdr:cNvPr id="777" name="テキスト ボックス 776"/>
        <xdr:cNvSpPr txBox="1"/>
      </xdr:nvSpPr>
      <xdr:spPr>
        <a:xfrm>
          <a:off x="20199427" y="953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89728</xdr:rowOff>
    </xdr:from>
    <xdr:to>
      <xdr:col>28</xdr:col>
      <xdr:colOff>314325</xdr:colOff>
      <xdr:row>57</xdr:row>
      <xdr:rowOff>95352</xdr:rowOff>
    </xdr:to>
    <xdr:cxnSp macro="">
      <xdr:nvCxnSpPr>
        <xdr:cNvPr id="778" name="直線コネクタ 777"/>
        <xdr:cNvCxnSpPr/>
      </xdr:nvCxnSpPr>
      <xdr:spPr>
        <a:xfrm>
          <a:off x="18656300" y="9862378"/>
          <a:ext cx="889000" cy="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157845</xdr:rowOff>
    </xdr:from>
    <xdr:to>
      <xdr:col>28</xdr:col>
      <xdr:colOff>365125</xdr:colOff>
      <xdr:row>57</xdr:row>
      <xdr:rowOff>87995</xdr:rowOff>
    </xdr:to>
    <xdr:sp macro="" textlink="">
      <xdr:nvSpPr>
        <xdr:cNvPr id="779" name="フローチャート : 判断 778"/>
        <xdr:cNvSpPr/>
      </xdr:nvSpPr>
      <xdr:spPr>
        <a:xfrm>
          <a:off x="19494500" y="97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104522</xdr:rowOff>
    </xdr:from>
    <xdr:ext cx="469744" cy="259045"/>
    <xdr:sp macro="" textlink="">
      <xdr:nvSpPr>
        <xdr:cNvPr id="780" name="テキスト ボックス 779"/>
        <xdr:cNvSpPr txBox="1"/>
      </xdr:nvSpPr>
      <xdr:spPr>
        <a:xfrm>
          <a:off x="19310427" y="953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5,992</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130277</xdr:rowOff>
    </xdr:from>
    <xdr:to>
      <xdr:col>27</xdr:col>
      <xdr:colOff>161925</xdr:colOff>
      <xdr:row>57</xdr:row>
      <xdr:rowOff>60427</xdr:rowOff>
    </xdr:to>
    <xdr:sp macro="" textlink="">
      <xdr:nvSpPr>
        <xdr:cNvPr id="781" name="フローチャート : 判断 780"/>
        <xdr:cNvSpPr/>
      </xdr:nvSpPr>
      <xdr:spPr>
        <a:xfrm>
          <a:off x="18605500" y="973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76954</xdr:rowOff>
    </xdr:from>
    <xdr:ext cx="469744" cy="259045"/>
    <xdr:sp macro="" textlink="">
      <xdr:nvSpPr>
        <xdr:cNvPr id="782" name="テキスト ボックス 781"/>
        <xdr:cNvSpPr txBox="1"/>
      </xdr:nvSpPr>
      <xdr:spPr>
        <a:xfrm>
          <a:off x="18421427" y="9506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31704</xdr:rowOff>
    </xdr:from>
    <xdr:to>
      <xdr:col>32</xdr:col>
      <xdr:colOff>238125</xdr:colOff>
      <xdr:row>57</xdr:row>
      <xdr:rowOff>133304</xdr:rowOff>
    </xdr:to>
    <xdr:sp macro="" textlink="">
      <xdr:nvSpPr>
        <xdr:cNvPr id="788" name="円/楕円 787"/>
        <xdr:cNvSpPr/>
      </xdr:nvSpPr>
      <xdr:spPr>
        <a:xfrm>
          <a:off x="22110700" y="980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54581</xdr:rowOff>
    </xdr:from>
    <xdr:ext cx="469744" cy="259045"/>
    <xdr:sp macro="" textlink="">
      <xdr:nvSpPr>
        <xdr:cNvPr id="789" name="貸付金該当値テキスト"/>
        <xdr:cNvSpPr txBox="1"/>
      </xdr:nvSpPr>
      <xdr:spPr>
        <a:xfrm>
          <a:off x="22212300" y="9655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5,001</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35499</xdr:rowOff>
    </xdr:from>
    <xdr:to>
      <xdr:col>31</xdr:col>
      <xdr:colOff>85725</xdr:colOff>
      <xdr:row>57</xdr:row>
      <xdr:rowOff>137099</xdr:rowOff>
    </xdr:to>
    <xdr:sp macro="" textlink="">
      <xdr:nvSpPr>
        <xdr:cNvPr id="790" name="円/楕円 789"/>
        <xdr:cNvSpPr/>
      </xdr:nvSpPr>
      <xdr:spPr>
        <a:xfrm>
          <a:off x="21272500" y="980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128226</xdr:rowOff>
    </xdr:from>
    <xdr:ext cx="469744" cy="259045"/>
    <xdr:sp macro="" textlink="">
      <xdr:nvSpPr>
        <xdr:cNvPr id="791" name="テキスト ボックス 790"/>
        <xdr:cNvSpPr txBox="1"/>
      </xdr:nvSpPr>
      <xdr:spPr>
        <a:xfrm>
          <a:off x="21088427" y="990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4,918</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33258</xdr:rowOff>
    </xdr:from>
    <xdr:to>
      <xdr:col>29</xdr:col>
      <xdr:colOff>568325</xdr:colOff>
      <xdr:row>57</xdr:row>
      <xdr:rowOff>134858</xdr:rowOff>
    </xdr:to>
    <xdr:sp macro="" textlink="">
      <xdr:nvSpPr>
        <xdr:cNvPr id="792" name="円/楕円 791"/>
        <xdr:cNvSpPr/>
      </xdr:nvSpPr>
      <xdr:spPr>
        <a:xfrm>
          <a:off x="20383500" y="980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125985</xdr:rowOff>
    </xdr:from>
    <xdr:ext cx="469744" cy="259045"/>
    <xdr:sp macro="" textlink="">
      <xdr:nvSpPr>
        <xdr:cNvPr id="793" name="テキスト ボックス 792"/>
        <xdr:cNvSpPr txBox="1"/>
      </xdr:nvSpPr>
      <xdr:spPr>
        <a:xfrm>
          <a:off x="20199427" y="9898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4,967</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44552</xdr:rowOff>
    </xdr:from>
    <xdr:to>
      <xdr:col>28</xdr:col>
      <xdr:colOff>365125</xdr:colOff>
      <xdr:row>57</xdr:row>
      <xdr:rowOff>146152</xdr:rowOff>
    </xdr:to>
    <xdr:sp macro="" textlink="">
      <xdr:nvSpPr>
        <xdr:cNvPr id="794" name="円/楕円 793"/>
        <xdr:cNvSpPr/>
      </xdr:nvSpPr>
      <xdr:spPr>
        <a:xfrm>
          <a:off x="19494500" y="981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137279</xdr:rowOff>
    </xdr:from>
    <xdr:ext cx="469744" cy="259045"/>
    <xdr:sp macro="" textlink="">
      <xdr:nvSpPr>
        <xdr:cNvPr id="795" name="テキスト ボックス 794"/>
        <xdr:cNvSpPr txBox="1"/>
      </xdr:nvSpPr>
      <xdr:spPr>
        <a:xfrm>
          <a:off x="19310427" y="9909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4,720</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38928</xdr:rowOff>
    </xdr:from>
    <xdr:to>
      <xdr:col>27</xdr:col>
      <xdr:colOff>161925</xdr:colOff>
      <xdr:row>57</xdr:row>
      <xdr:rowOff>140528</xdr:rowOff>
    </xdr:to>
    <xdr:sp macro="" textlink="">
      <xdr:nvSpPr>
        <xdr:cNvPr id="796" name="円/楕円 795"/>
        <xdr:cNvSpPr/>
      </xdr:nvSpPr>
      <xdr:spPr>
        <a:xfrm>
          <a:off x="18605500" y="981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131655</xdr:rowOff>
    </xdr:from>
    <xdr:ext cx="469744" cy="259045"/>
    <xdr:sp macro="" textlink="">
      <xdr:nvSpPr>
        <xdr:cNvPr id="797" name="テキスト ボックス 796"/>
        <xdr:cNvSpPr txBox="1"/>
      </xdr:nvSpPr>
      <xdr:spPr>
        <a:xfrm>
          <a:off x="18421427" y="9904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52,833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8" name="テキスト ボックス 80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9" name="直線コネクタ 80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0" name="テキスト ボックス 80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1" name="直線コネクタ 81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2" name="テキスト ボックス 81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3" name="直線コネクタ 81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4" name="テキスト ボックス 81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5" name="直線コネクタ 81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6" name="テキスト ボックス 81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7" name="直線コネクタ 81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8" name="テキスト ボックス 81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9" name="直線コネクタ 81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0" name="テキスト ボックス 81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107658</xdr:rowOff>
    </xdr:from>
    <xdr:to>
      <xdr:col>32</xdr:col>
      <xdr:colOff>186689</xdr:colOff>
      <xdr:row>78</xdr:row>
      <xdr:rowOff>160770</xdr:rowOff>
    </xdr:to>
    <xdr:cxnSp macro="">
      <xdr:nvCxnSpPr>
        <xdr:cNvPr id="822" name="直線コネクタ 821"/>
        <xdr:cNvCxnSpPr/>
      </xdr:nvCxnSpPr>
      <xdr:spPr>
        <a:xfrm flipV="1">
          <a:off x="22159595" y="12109158"/>
          <a:ext cx="1269" cy="14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164597</xdr:rowOff>
    </xdr:from>
    <xdr:ext cx="534377" cy="259045"/>
    <xdr:sp macro="" textlink="">
      <xdr:nvSpPr>
        <xdr:cNvPr id="823" name="繰出金最小値テキスト"/>
        <xdr:cNvSpPr txBox="1"/>
      </xdr:nvSpPr>
      <xdr:spPr>
        <a:xfrm>
          <a:off x="22212300" y="1353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34,341</a:t>
          </a:r>
          <a:endParaRPr kumimoji="1" lang="ja-JP" altLang="en-US" sz="1000" b="1">
            <a:latin typeface="ＭＳ Ｐゴシック"/>
          </a:endParaRPr>
        </a:p>
      </xdr:txBody>
    </xdr:sp>
    <xdr:clientData/>
  </xdr:oneCellAnchor>
  <xdr:twoCellAnchor>
    <xdr:from>
      <xdr:col>32</xdr:col>
      <xdr:colOff>98425</xdr:colOff>
      <xdr:row>78</xdr:row>
      <xdr:rowOff>160770</xdr:rowOff>
    </xdr:from>
    <xdr:to>
      <xdr:col>32</xdr:col>
      <xdr:colOff>276225</xdr:colOff>
      <xdr:row>78</xdr:row>
      <xdr:rowOff>160770</xdr:rowOff>
    </xdr:to>
    <xdr:cxnSp macro="">
      <xdr:nvCxnSpPr>
        <xdr:cNvPr id="824" name="直線コネクタ 823"/>
        <xdr:cNvCxnSpPr/>
      </xdr:nvCxnSpPr>
      <xdr:spPr>
        <a:xfrm>
          <a:off x="22072600" y="1353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54335</xdr:rowOff>
    </xdr:from>
    <xdr:ext cx="599010" cy="259045"/>
    <xdr:sp macro="" textlink="">
      <xdr:nvSpPr>
        <xdr:cNvPr id="825" name="繰出金最大値テキスト"/>
        <xdr:cNvSpPr txBox="1"/>
      </xdr:nvSpPr>
      <xdr:spPr>
        <a:xfrm>
          <a:off x="22212300" y="1188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146,523</a:t>
          </a:r>
          <a:endParaRPr kumimoji="1" lang="ja-JP" altLang="en-US" sz="1000" b="1">
            <a:latin typeface="ＭＳ Ｐゴシック"/>
          </a:endParaRPr>
        </a:p>
      </xdr:txBody>
    </xdr:sp>
    <xdr:clientData/>
  </xdr:oneCellAnchor>
  <xdr:twoCellAnchor>
    <xdr:from>
      <xdr:col>32</xdr:col>
      <xdr:colOff>98425</xdr:colOff>
      <xdr:row>70</xdr:row>
      <xdr:rowOff>107658</xdr:rowOff>
    </xdr:from>
    <xdr:to>
      <xdr:col>32</xdr:col>
      <xdr:colOff>276225</xdr:colOff>
      <xdr:row>70</xdr:row>
      <xdr:rowOff>107658</xdr:rowOff>
    </xdr:to>
    <xdr:cxnSp macro="">
      <xdr:nvCxnSpPr>
        <xdr:cNvPr id="826" name="直線コネクタ 825"/>
        <xdr:cNvCxnSpPr/>
      </xdr:nvCxnSpPr>
      <xdr:spPr>
        <a:xfrm>
          <a:off x="22072600" y="12109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11888</xdr:rowOff>
    </xdr:from>
    <xdr:to>
      <xdr:col>32</xdr:col>
      <xdr:colOff>187325</xdr:colOff>
      <xdr:row>76</xdr:row>
      <xdr:rowOff>46431</xdr:rowOff>
    </xdr:to>
    <xdr:cxnSp macro="">
      <xdr:nvCxnSpPr>
        <xdr:cNvPr id="827" name="直線コネクタ 826"/>
        <xdr:cNvCxnSpPr/>
      </xdr:nvCxnSpPr>
      <xdr:spPr>
        <a:xfrm flipV="1">
          <a:off x="21323300" y="13042088"/>
          <a:ext cx="838200" cy="3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99965</xdr:rowOff>
    </xdr:from>
    <xdr:ext cx="534377" cy="259045"/>
    <xdr:sp macro="" textlink="">
      <xdr:nvSpPr>
        <xdr:cNvPr id="828" name="繰出金平均値テキスト"/>
        <xdr:cNvSpPr txBox="1"/>
      </xdr:nvSpPr>
      <xdr:spPr>
        <a:xfrm>
          <a:off x="22212300" y="13130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60,430</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121538</xdr:rowOff>
    </xdr:from>
    <xdr:to>
      <xdr:col>32</xdr:col>
      <xdr:colOff>238125</xdr:colOff>
      <xdr:row>77</xdr:row>
      <xdr:rowOff>51688</xdr:rowOff>
    </xdr:to>
    <xdr:sp macro="" textlink="">
      <xdr:nvSpPr>
        <xdr:cNvPr id="829" name="フローチャート : 判断 828"/>
        <xdr:cNvSpPr/>
      </xdr:nvSpPr>
      <xdr:spPr>
        <a:xfrm>
          <a:off x="22110700" y="1315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46431</xdr:rowOff>
    </xdr:from>
    <xdr:to>
      <xdr:col>31</xdr:col>
      <xdr:colOff>34925</xdr:colOff>
      <xdr:row>76</xdr:row>
      <xdr:rowOff>68999</xdr:rowOff>
    </xdr:to>
    <xdr:cxnSp macro="">
      <xdr:nvCxnSpPr>
        <xdr:cNvPr id="830" name="直線コネクタ 829"/>
        <xdr:cNvCxnSpPr/>
      </xdr:nvCxnSpPr>
      <xdr:spPr>
        <a:xfrm flipV="1">
          <a:off x="20434300" y="13076631"/>
          <a:ext cx="889000" cy="2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21628</xdr:rowOff>
    </xdr:from>
    <xdr:to>
      <xdr:col>31</xdr:col>
      <xdr:colOff>85725</xdr:colOff>
      <xdr:row>77</xdr:row>
      <xdr:rowOff>123228</xdr:rowOff>
    </xdr:to>
    <xdr:sp macro="" textlink="">
      <xdr:nvSpPr>
        <xdr:cNvPr id="831" name="フローチャート : 判断 830"/>
        <xdr:cNvSpPr/>
      </xdr:nvSpPr>
      <xdr:spPr>
        <a:xfrm>
          <a:off x="21272500" y="1322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114355</xdr:rowOff>
    </xdr:from>
    <xdr:ext cx="534377" cy="259045"/>
    <xdr:sp macro="" textlink="">
      <xdr:nvSpPr>
        <xdr:cNvPr id="832" name="テキスト ボックス 831"/>
        <xdr:cNvSpPr txBox="1"/>
      </xdr:nvSpPr>
      <xdr:spPr>
        <a:xfrm>
          <a:off x="21056111" y="1331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54,797</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18441</xdr:rowOff>
    </xdr:from>
    <xdr:to>
      <xdr:col>29</xdr:col>
      <xdr:colOff>517525</xdr:colOff>
      <xdr:row>76</xdr:row>
      <xdr:rowOff>68999</xdr:rowOff>
    </xdr:to>
    <xdr:cxnSp macro="">
      <xdr:nvCxnSpPr>
        <xdr:cNvPr id="833" name="直線コネクタ 832"/>
        <xdr:cNvCxnSpPr/>
      </xdr:nvCxnSpPr>
      <xdr:spPr>
        <a:xfrm>
          <a:off x="19545300" y="13048641"/>
          <a:ext cx="889000" cy="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38595</xdr:rowOff>
    </xdr:from>
    <xdr:to>
      <xdr:col>29</xdr:col>
      <xdr:colOff>568325</xdr:colOff>
      <xdr:row>77</xdr:row>
      <xdr:rowOff>140195</xdr:rowOff>
    </xdr:to>
    <xdr:sp macro="" textlink="">
      <xdr:nvSpPr>
        <xdr:cNvPr id="834" name="フローチャート : 判断 833"/>
        <xdr:cNvSpPr/>
      </xdr:nvSpPr>
      <xdr:spPr>
        <a:xfrm>
          <a:off x="20383500" y="1324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131322</xdr:rowOff>
    </xdr:from>
    <xdr:ext cx="534377" cy="259045"/>
    <xdr:sp macro="" textlink="">
      <xdr:nvSpPr>
        <xdr:cNvPr id="835" name="テキスト ボックス 834"/>
        <xdr:cNvSpPr txBox="1"/>
      </xdr:nvSpPr>
      <xdr:spPr>
        <a:xfrm>
          <a:off x="20167111" y="1333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53,461</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18441</xdr:rowOff>
    </xdr:from>
    <xdr:to>
      <xdr:col>28</xdr:col>
      <xdr:colOff>314325</xdr:colOff>
      <xdr:row>76</xdr:row>
      <xdr:rowOff>51372</xdr:rowOff>
    </xdr:to>
    <xdr:cxnSp macro="">
      <xdr:nvCxnSpPr>
        <xdr:cNvPr id="836" name="直線コネクタ 835"/>
        <xdr:cNvCxnSpPr/>
      </xdr:nvCxnSpPr>
      <xdr:spPr>
        <a:xfrm flipV="1">
          <a:off x="18656300" y="13048641"/>
          <a:ext cx="889000" cy="3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53263</xdr:rowOff>
    </xdr:from>
    <xdr:to>
      <xdr:col>28</xdr:col>
      <xdr:colOff>365125</xdr:colOff>
      <xdr:row>77</xdr:row>
      <xdr:rowOff>154863</xdr:rowOff>
    </xdr:to>
    <xdr:sp macro="" textlink="">
      <xdr:nvSpPr>
        <xdr:cNvPr id="837" name="フローチャート : 判断 836"/>
        <xdr:cNvSpPr/>
      </xdr:nvSpPr>
      <xdr:spPr>
        <a:xfrm>
          <a:off x="19494500" y="1325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145990</xdr:rowOff>
    </xdr:from>
    <xdr:ext cx="534377" cy="259045"/>
    <xdr:sp macro="" textlink="">
      <xdr:nvSpPr>
        <xdr:cNvPr id="838" name="テキスト ボックス 837"/>
        <xdr:cNvSpPr txBox="1"/>
      </xdr:nvSpPr>
      <xdr:spPr>
        <a:xfrm>
          <a:off x="19278111" y="1334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52,306</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66256</xdr:rowOff>
    </xdr:from>
    <xdr:to>
      <xdr:col>27</xdr:col>
      <xdr:colOff>161925</xdr:colOff>
      <xdr:row>77</xdr:row>
      <xdr:rowOff>167856</xdr:rowOff>
    </xdr:to>
    <xdr:sp macro="" textlink="">
      <xdr:nvSpPr>
        <xdr:cNvPr id="839" name="フローチャート : 判断 838"/>
        <xdr:cNvSpPr/>
      </xdr:nvSpPr>
      <xdr:spPr>
        <a:xfrm>
          <a:off x="18605500" y="1326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158983</xdr:rowOff>
    </xdr:from>
    <xdr:ext cx="534377" cy="259045"/>
    <xdr:sp macro="" textlink="">
      <xdr:nvSpPr>
        <xdr:cNvPr id="840" name="テキスト ボックス 839"/>
        <xdr:cNvSpPr txBox="1"/>
      </xdr:nvSpPr>
      <xdr:spPr>
        <a:xfrm>
          <a:off x="18389111" y="133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1" name="テキスト ボックス 84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2" name="テキスト ボックス 84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3" name="テキスト ボックス 84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4" name="テキスト ボックス 84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5" name="テキスト ボックス 84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132537</xdr:rowOff>
    </xdr:from>
    <xdr:to>
      <xdr:col>32</xdr:col>
      <xdr:colOff>238125</xdr:colOff>
      <xdr:row>76</xdr:row>
      <xdr:rowOff>62688</xdr:rowOff>
    </xdr:to>
    <xdr:sp macro="" textlink="">
      <xdr:nvSpPr>
        <xdr:cNvPr id="846" name="円/楕円 845"/>
        <xdr:cNvSpPr/>
      </xdr:nvSpPr>
      <xdr:spPr>
        <a:xfrm>
          <a:off x="22110700" y="129912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155414</xdr:rowOff>
    </xdr:from>
    <xdr:ext cx="534377" cy="259045"/>
    <xdr:sp macro="" textlink="">
      <xdr:nvSpPr>
        <xdr:cNvPr id="847" name="繰出金該当値テキスト"/>
        <xdr:cNvSpPr txBox="1"/>
      </xdr:nvSpPr>
      <xdr:spPr>
        <a:xfrm>
          <a:off x="22212300" y="1284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73,064</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167081</xdr:rowOff>
    </xdr:from>
    <xdr:to>
      <xdr:col>31</xdr:col>
      <xdr:colOff>85725</xdr:colOff>
      <xdr:row>76</xdr:row>
      <xdr:rowOff>97231</xdr:rowOff>
    </xdr:to>
    <xdr:sp macro="" textlink="">
      <xdr:nvSpPr>
        <xdr:cNvPr id="848" name="円/楕円 847"/>
        <xdr:cNvSpPr/>
      </xdr:nvSpPr>
      <xdr:spPr>
        <a:xfrm>
          <a:off x="21272500" y="1302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113758</xdr:rowOff>
    </xdr:from>
    <xdr:ext cx="534377" cy="259045"/>
    <xdr:sp macro="" textlink="">
      <xdr:nvSpPr>
        <xdr:cNvPr id="849" name="テキスト ボックス 848"/>
        <xdr:cNvSpPr txBox="1"/>
      </xdr:nvSpPr>
      <xdr:spPr>
        <a:xfrm>
          <a:off x="21056111" y="1280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70,344</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18199</xdr:rowOff>
    </xdr:from>
    <xdr:to>
      <xdr:col>29</xdr:col>
      <xdr:colOff>568325</xdr:colOff>
      <xdr:row>76</xdr:row>
      <xdr:rowOff>119799</xdr:rowOff>
    </xdr:to>
    <xdr:sp macro="" textlink="">
      <xdr:nvSpPr>
        <xdr:cNvPr id="850" name="円/楕円 849"/>
        <xdr:cNvSpPr/>
      </xdr:nvSpPr>
      <xdr:spPr>
        <a:xfrm>
          <a:off x="20383500" y="1304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136326</xdr:rowOff>
    </xdr:from>
    <xdr:ext cx="534377" cy="259045"/>
    <xdr:sp macro="" textlink="">
      <xdr:nvSpPr>
        <xdr:cNvPr id="851" name="テキスト ボックス 850"/>
        <xdr:cNvSpPr txBox="1"/>
      </xdr:nvSpPr>
      <xdr:spPr>
        <a:xfrm>
          <a:off x="20167111" y="1282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68,567</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139091</xdr:rowOff>
    </xdr:from>
    <xdr:to>
      <xdr:col>28</xdr:col>
      <xdr:colOff>365125</xdr:colOff>
      <xdr:row>76</xdr:row>
      <xdr:rowOff>69241</xdr:rowOff>
    </xdr:to>
    <xdr:sp macro="" textlink="">
      <xdr:nvSpPr>
        <xdr:cNvPr id="852" name="円/楕円 851"/>
        <xdr:cNvSpPr/>
      </xdr:nvSpPr>
      <xdr:spPr>
        <a:xfrm>
          <a:off x="19494500" y="1299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85768</xdr:rowOff>
    </xdr:from>
    <xdr:ext cx="534377" cy="259045"/>
    <xdr:sp macro="" textlink="">
      <xdr:nvSpPr>
        <xdr:cNvPr id="853" name="テキスト ボックス 852"/>
        <xdr:cNvSpPr txBox="1"/>
      </xdr:nvSpPr>
      <xdr:spPr>
        <a:xfrm>
          <a:off x="19278111" y="1277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72,548</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572</xdr:rowOff>
    </xdr:from>
    <xdr:to>
      <xdr:col>27</xdr:col>
      <xdr:colOff>161925</xdr:colOff>
      <xdr:row>76</xdr:row>
      <xdr:rowOff>102172</xdr:rowOff>
    </xdr:to>
    <xdr:sp macro="" textlink="">
      <xdr:nvSpPr>
        <xdr:cNvPr id="854" name="円/楕円 853"/>
        <xdr:cNvSpPr/>
      </xdr:nvSpPr>
      <xdr:spPr>
        <a:xfrm>
          <a:off x="18605500" y="1303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118698</xdr:rowOff>
    </xdr:from>
    <xdr:ext cx="534377" cy="259045"/>
    <xdr:sp macro="" textlink="">
      <xdr:nvSpPr>
        <xdr:cNvPr id="855" name="テキスト ボックス 854"/>
        <xdr:cNvSpPr txBox="1"/>
      </xdr:nvSpPr>
      <xdr:spPr>
        <a:xfrm>
          <a:off x="18389111" y="1280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69,955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6" name="正方形/長方形 85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7" name="正方形/長方形 85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8" name="正方形/長方形 85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9" name="正方形/長方形 85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0" name="正方形/長方形 85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1" name="正方形/長方形 86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2" name="正方形/長方形 86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3" name="正方形/長方形 86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4" name="テキスト ボックス 86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5" name="直線コネクタ 86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6" name="直線コネクタ 86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7" name="テキスト ボックス 86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8" name="直線コネクタ 86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9" name="テキスト ボックス 86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1" name="直線コネクタ 87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3" name="直線コネクタ 87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6" name="直線コネクタ 87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8" name="フローチャート : 判断 87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9" name="直線コネクタ 87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0" name="フローチャート : 判断 87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1" name="テキスト ボックス 88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2" name="直線コネクタ 88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3" name="フローチャート : 判断 88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4" name="テキスト ボックス 88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5" name="直線コネクタ 88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6" name="フローチャート : 判断 88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7" name="テキスト ボックス 88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8" name="フローチャート : 判断 88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9" name="テキスト ボックス 88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0" name="テキスト ボックス 88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1" name="テキスト ボックス 89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2" name="テキスト ボックス 89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3" name="テキスト ボックス 89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4" name="テキスト ボックス 89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円/楕円 89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7" name="円/楕円 89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8" name="テキスト ボックス 89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9" name="円/楕円 89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0" name="テキスト ボックス 89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1" name="円/楕円 90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2" name="テキスト ボックス 90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円/楕円 90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4" name="テキスト ボックス 90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5" name="正方形/長方形 90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6" name="正方形/長方形 90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7" name="テキスト ボックス 90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一番大きな金額を占めるのが、普通建設事業で住民一人当たり</a:t>
          </a:r>
          <a:r>
            <a:rPr kumimoji="1" lang="en-US" altLang="ja-JP" sz="1300">
              <a:latin typeface="ＭＳ Ｐゴシック"/>
            </a:rPr>
            <a:t>114,468</a:t>
          </a:r>
          <a:r>
            <a:rPr kumimoji="1" lang="ja-JP" altLang="en-US" sz="1300">
              <a:latin typeface="ＭＳ Ｐゴシック"/>
            </a:rPr>
            <a:t>円となっている。新庁舎建設事業の完了等により、対前年度比で</a:t>
          </a:r>
          <a:r>
            <a:rPr kumimoji="1" lang="en-US" altLang="ja-JP" sz="1300">
              <a:latin typeface="ＭＳ Ｐゴシック"/>
            </a:rPr>
            <a:t>45,247</a:t>
          </a:r>
          <a:r>
            <a:rPr kumimoji="1" lang="ja-JP" altLang="en-US" sz="1300">
              <a:latin typeface="ＭＳ Ｐゴシック"/>
            </a:rPr>
            <a:t>円の減となっているが、類似団体と比較してコストが対愛状況となっている。保育所の一部を民営化したものの、市の面積が広大なこともあり、総合支所の配置を行っているなど多種多様な施設を保有していることが要因となっている。このことは、物件費、維持補修費及び公債費が類似団体平均よりも高くなっていることの要因ともなっている。今後は平成</a:t>
          </a:r>
          <a:r>
            <a:rPr kumimoji="1" lang="en-US" altLang="ja-JP" sz="1300">
              <a:latin typeface="ＭＳ Ｐゴシック"/>
            </a:rPr>
            <a:t>28</a:t>
          </a:r>
          <a:r>
            <a:rPr kumimoji="1" lang="ja-JP" altLang="en-US" sz="1300">
              <a:latin typeface="ＭＳ Ｐゴシック"/>
            </a:rPr>
            <a:t>年</a:t>
          </a:r>
          <a:r>
            <a:rPr kumimoji="1" lang="en-US" altLang="ja-JP" sz="1300">
              <a:latin typeface="ＭＳ Ｐゴシック"/>
            </a:rPr>
            <a:t>12</a:t>
          </a:r>
          <a:r>
            <a:rPr kumimoji="1" lang="ja-JP" altLang="en-US" sz="1300">
              <a:latin typeface="ＭＳ Ｐゴシック"/>
            </a:rPr>
            <a:t>月に策定した公共施設等総合管理計画に基づき、不要な施設の統合廃止などの効率的な施設配置を検討する。</a:t>
          </a: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岩手県八幡平市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27,180
27,052
862.30
21,089,247
20,340,597
684,197
12,184,441
18,584,048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143510</xdr:rowOff>
    </xdr:from>
    <xdr:to>
      <xdr:col>6</xdr:col>
      <xdr:colOff>510540</xdr:colOff>
      <xdr:row>38</xdr:row>
      <xdr:rowOff>1778</xdr:rowOff>
    </xdr:to>
    <xdr:cxnSp macro="">
      <xdr:nvCxnSpPr>
        <xdr:cNvPr id="56" name="直線コネクタ 55"/>
        <xdr:cNvCxnSpPr/>
      </xdr:nvCxnSpPr>
      <xdr:spPr>
        <a:xfrm flipV="1">
          <a:off x="4633595" y="5287010"/>
          <a:ext cx="127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5605</xdr:rowOff>
    </xdr:from>
    <xdr:ext cx="469744" cy="259045"/>
    <xdr:sp macro="" textlink="">
      <xdr:nvSpPr>
        <xdr:cNvPr id="57" name="議会費最小値テキスト"/>
        <xdr:cNvSpPr txBox="1"/>
      </xdr:nvSpPr>
      <xdr:spPr>
        <a:xfrm>
          <a:off x="4686300" y="6520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3,124</a:t>
          </a:r>
          <a:endParaRPr kumimoji="1" lang="ja-JP" altLang="en-US" sz="1000" b="1">
            <a:latin typeface="ＭＳ Ｐゴシック"/>
          </a:endParaRPr>
        </a:p>
      </xdr:txBody>
    </xdr:sp>
    <xdr:clientData/>
  </xdr:oneCellAnchor>
  <xdr:twoCellAnchor>
    <xdr:from>
      <xdr:col>6</xdr:col>
      <xdr:colOff>422275</xdr:colOff>
      <xdr:row>38</xdr:row>
      <xdr:rowOff>1778</xdr:rowOff>
    </xdr:from>
    <xdr:to>
      <xdr:col>6</xdr:col>
      <xdr:colOff>600075</xdr:colOff>
      <xdr:row>38</xdr:row>
      <xdr:rowOff>1778</xdr:rowOff>
    </xdr:to>
    <xdr:cxnSp macro="">
      <xdr:nvCxnSpPr>
        <xdr:cNvPr id="58" name="直線コネクタ 57"/>
        <xdr:cNvCxnSpPr/>
      </xdr:nvCxnSpPr>
      <xdr:spPr>
        <a:xfrm>
          <a:off x="4546600" y="651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90187</xdr:rowOff>
    </xdr:from>
    <xdr:ext cx="469744" cy="259045"/>
    <xdr:sp macro="" textlink="">
      <xdr:nvSpPr>
        <xdr:cNvPr id="59" name="議会費最大値テキスト"/>
        <xdr:cNvSpPr txBox="1"/>
      </xdr:nvSpPr>
      <xdr:spPr>
        <a:xfrm>
          <a:off x="4686300" y="506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9,580</a:t>
          </a:r>
          <a:endParaRPr kumimoji="1" lang="ja-JP" altLang="en-US" sz="1000" b="1">
            <a:latin typeface="ＭＳ Ｐゴシック"/>
          </a:endParaRPr>
        </a:p>
      </xdr:txBody>
    </xdr:sp>
    <xdr:clientData/>
  </xdr:oneCellAnchor>
  <xdr:twoCellAnchor>
    <xdr:from>
      <xdr:col>6</xdr:col>
      <xdr:colOff>422275</xdr:colOff>
      <xdr:row>30</xdr:row>
      <xdr:rowOff>143510</xdr:rowOff>
    </xdr:from>
    <xdr:to>
      <xdr:col>6</xdr:col>
      <xdr:colOff>600075</xdr:colOff>
      <xdr:row>30</xdr:row>
      <xdr:rowOff>143510</xdr:rowOff>
    </xdr:to>
    <xdr:cxnSp macro="">
      <xdr:nvCxnSpPr>
        <xdr:cNvPr id="60" name="直線コネクタ 59"/>
        <xdr:cNvCxnSpPr/>
      </xdr:nvCxnSpPr>
      <xdr:spPr>
        <a:xfrm>
          <a:off x="4546600" y="5287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99314</xdr:rowOff>
    </xdr:from>
    <xdr:to>
      <xdr:col>6</xdr:col>
      <xdr:colOff>511175</xdr:colOff>
      <xdr:row>34</xdr:row>
      <xdr:rowOff>33591</xdr:rowOff>
    </xdr:to>
    <xdr:cxnSp macro="">
      <xdr:nvCxnSpPr>
        <xdr:cNvPr id="61" name="直線コネクタ 60"/>
        <xdr:cNvCxnSpPr/>
      </xdr:nvCxnSpPr>
      <xdr:spPr>
        <a:xfrm flipV="1">
          <a:off x="3797300" y="5757164"/>
          <a:ext cx="838200" cy="10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45610</xdr:rowOff>
    </xdr:from>
    <xdr:ext cx="469744" cy="259045"/>
    <xdr:sp macro="" textlink="">
      <xdr:nvSpPr>
        <xdr:cNvPr id="62" name="議会費平均値テキスト"/>
        <xdr:cNvSpPr txBox="1"/>
      </xdr:nvSpPr>
      <xdr:spPr>
        <a:xfrm>
          <a:off x="4686300" y="60463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5,214</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67183</xdr:rowOff>
    </xdr:from>
    <xdr:to>
      <xdr:col>6</xdr:col>
      <xdr:colOff>561975</xdr:colOff>
      <xdr:row>35</xdr:row>
      <xdr:rowOff>168783</xdr:rowOff>
    </xdr:to>
    <xdr:sp macro="" textlink="">
      <xdr:nvSpPr>
        <xdr:cNvPr id="63" name="フローチャート : 判断 62"/>
        <xdr:cNvSpPr/>
      </xdr:nvSpPr>
      <xdr:spPr>
        <a:xfrm>
          <a:off x="45847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15113</xdr:rowOff>
    </xdr:from>
    <xdr:to>
      <xdr:col>5</xdr:col>
      <xdr:colOff>358775</xdr:colOff>
      <xdr:row>34</xdr:row>
      <xdr:rowOff>33591</xdr:rowOff>
    </xdr:to>
    <xdr:cxnSp macro="">
      <xdr:nvCxnSpPr>
        <xdr:cNvPr id="64" name="直線コネクタ 63"/>
        <xdr:cNvCxnSpPr/>
      </xdr:nvCxnSpPr>
      <xdr:spPr>
        <a:xfrm>
          <a:off x="2908300" y="5844413"/>
          <a:ext cx="889000" cy="1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118237</xdr:rowOff>
    </xdr:from>
    <xdr:to>
      <xdr:col>5</xdr:col>
      <xdr:colOff>409575</xdr:colOff>
      <xdr:row>36</xdr:row>
      <xdr:rowOff>48387</xdr:rowOff>
    </xdr:to>
    <xdr:sp macro="" textlink="">
      <xdr:nvSpPr>
        <xdr:cNvPr id="65" name="フローチャート : 判断 64"/>
        <xdr:cNvSpPr/>
      </xdr:nvSpPr>
      <xdr:spPr>
        <a:xfrm>
          <a:off x="3746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39514</xdr:rowOff>
    </xdr:from>
    <xdr:ext cx="469744" cy="259045"/>
    <xdr:sp macro="" textlink="">
      <xdr:nvSpPr>
        <xdr:cNvPr id="66" name="テキスト ボックス 65"/>
        <xdr:cNvSpPr txBox="1"/>
      </xdr:nvSpPr>
      <xdr:spPr>
        <a:xfrm>
          <a:off x="3562427"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4,946</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149987</xdr:rowOff>
    </xdr:from>
    <xdr:to>
      <xdr:col>4</xdr:col>
      <xdr:colOff>155575</xdr:colOff>
      <xdr:row>34</xdr:row>
      <xdr:rowOff>15113</xdr:rowOff>
    </xdr:to>
    <xdr:cxnSp macro="">
      <xdr:nvCxnSpPr>
        <xdr:cNvPr id="67" name="直線コネクタ 66"/>
        <xdr:cNvCxnSpPr/>
      </xdr:nvCxnSpPr>
      <xdr:spPr>
        <a:xfrm>
          <a:off x="2019300" y="580783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129286</xdr:rowOff>
    </xdr:from>
    <xdr:to>
      <xdr:col>4</xdr:col>
      <xdr:colOff>206375</xdr:colOff>
      <xdr:row>36</xdr:row>
      <xdr:rowOff>59436</xdr:rowOff>
    </xdr:to>
    <xdr:sp macro="" textlink="">
      <xdr:nvSpPr>
        <xdr:cNvPr id="68" name="フローチャート : 判断 67"/>
        <xdr:cNvSpPr/>
      </xdr:nvSpPr>
      <xdr:spPr>
        <a:xfrm>
          <a:off x="2857500" y="613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50563</xdr:rowOff>
    </xdr:from>
    <xdr:ext cx="469744" cy="259045"/>
    <xdr:sp macro="" textlink="">
      <xdr:nvSpPr>
        <xdr:cNvPr id="69" name="テキスト ボックス 68"/>
        <xdr:cNvSpPr txBox="1"/>
      </xdr:nvSpPr>
      <xdr:spPr>
        <a:xfrm>
          <a:off x="2673427" y="622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4,888</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164846</xdr:rowOff>
    </xdr:from>
    <xdr:to>
      <xdr:col>2</xdr:col>
      <xdr:colOff>638175</xdr:colOff>
      <xdr:row>33</xdr:row>
      <xdr:rowOff>149987</xdr:rowOff>
    </xdr:to>
    <xdr:cxnSp macro="">
      <xdr:nvCxnSpPr>
        <xdr:cNvPr id="70" name="直線コネクタ 69"/>
        <xdr:cNvCxnSpPr/>
      </xdr:nvCxnSpPr>
      <xdr:spPr>
        <a:xfrm>
          <a:off x="1130300" y="5651246"/>
          <a:ext cx="889000" cy="15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89662</xdr:rowOff>
    </xdr:from>
    <xdr:to>
      <xdr:col>3</xdr:col>
      <xdr:colOff>3175</xdr:colOff>
      <xdr:row>36</xdr:row>
      <xdr:rowOff>19812</xdr:rowOff>
    </xdr:to>
    <xdr:sp macro="" textlink="">
      <xdr:nvSpPr>
        <xdr:cNvPr id="71" name="フローチャート : 判断 70"/>
        <xdr:cNvSpPr/>
      </xdr:nvSpPr>
      <xdr:spPr>
        <a:xfrm>
          <a:off x="1968500" y="60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10939</xdr:rowOff>
    </xdr:from>
    <xdr:ext cx="469744" cy="259045"/>
    <xdr:sp macro="" textlink="">
      <xdr:nvSpPr>
        <xdr:cNvPr id="72" name="テキスト ボックス 71"/>
        <xdr:cNvSpPr txBox="1"/>
      </xdr:nvSpPr>
      <xdr:spPr>
        <a:xfrm>
          <a:off x="1784427" y="618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135001</xdr:rowOff>
    </xdr:from>
    <xdr:to>
      <xdr:col>1</xdr:col>
      <xdr:colOff>485775</xdr:colOff>
      <xdr:row>35</xdr:row>
      <xdr:rowOff>65151</xdr:rowOff>
    </xdr:to>
    <xdr:sp macro="" textlink="">
      <xdr:nvSpPr>
        <xdr:cNvPr id="73" name="フローチャート : 判断 72"/>
        <xdr:cNvSpPr/>
      </xdr:nvSpPr>
      <xdr:spPr>
        <a:xfrm>
          <a:off x="1079500" y="596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56278</xdr:rowOff>
    </xdr:from>
    <xdr:ext cx="469744" cy="259045"/>
    <xdr:sp macro="" textlink="">
      <xdr:nvSpPr>
        <xdr:cNvPr id="74" name="テキスト ボックス 73"/>
        <xdr:cNvSpPr txBox="1"/>
      </xdr:nvSpPr>
      <xdr:spPr>
        <a:xfrm>
          <a:off x="895427" y="605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48514</xdr:rowOff>
    </xdr:from>
    <xdr:to>
      <xdr:col>6</xdr:col>
      <xdr:colOff>561975</xdr:colOff>
      <xdr:row>33</xdr:row>
      <xdr:rowOff>150114</xdr:rowOff>
    </xdr:to>
    <xdr:sp macro="" textlink="">
      <xdr:nvSpPr>
        <xdr:cNvPr id="80" name="円/楕円 79"/>
        <xdr:cNvSpPr/>
      </xdr:nvSpPr>
      <xdr:spPr>
        <a:xfrm>
          <a:off x="4584700" y="570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71391</xdr:rowOff>
    </xdr:from>
    <xdr:ext cx="469744" cy="259045"/>
    <xdr:sp macro="" textlink="">
      <xdr:nvSpPr>
        <xdr:cNvPr id="81" name="議会費該当値テキスト"/>
        <xdr:cNvSpPr txBox="1"/>
      </xdr:nvSpPr>
      <xdr:spPr>
        <a:xfrm>
          <a:off x="4686300" y="555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7,112</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154241</xdr:rowOff>
    </xdr:from>
    <xdr:to>
      <xdr:col>5</xdr:col>
      <xdr:colOff>409575</xdr:colOff>
      <xdr:row>34</xdr:row>
      <xdr:rowOff>84391</xdr:rowOff>
    </xdr:to>
    <xdr:sp macro="" textlink="">
      <xdr:nvSpPr>
        <xdr:cNvPr id="82" name="円/楕円 81"/>
        <xdr:cNvSpPr/>
      </xdr:nvSpPr>
      <xdr:spPr>
        <a:xfrm>
          <a:off x="3746500" y="581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100918</xdr:rowOff>
    </xdr:from>
    <xdr:ext cx="469744" cy="259045"/>
    <xdr:sp macro="" textlink="">
      <xdr:nvSpPr>
        <xdr:cNvPr id="83" name="テキスト ボックス 82"/>
        <xdr:cNvSpPr txBox="1"/>
      </xdr:nvSpPr>
      <xdr:spPr>
        <a:xfrm>
          <a:off x="3562427" y="5587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6,557</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135763</xdr:rowOff>
    </xdr:from>
    <xdr:to>
      <xdr:col>4</xdr:col>
      <xdr:colOff>206375</xdr:colOff>
      <xdr:row>34</xdr:row>
      <xdr:rowOff>65913</xdr:rowOff>
    </xdr:to>
    <xdr:sp macro="" textlink="">
      <xdr:nvSpPr>
        <xdr:cNvPr id="84" name="円/楕円 83"/>
        <xdr:cNvSpPr/>
      </xdr:nvSpPr>
      <xdr:spPr>
        <a:xfrm>
          <a:off x="2857500" y="579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82440</xdr:rowOff>
    </xdr:from>
    <xdr:ext cx="469744" cy="259045"/>
    <xdr:sp macro="" textlink="">
      <xdr:nvSpPr>
        <xdr:cNvPr id="85" name="テキスト ボックス 84"/>
        <xdr:cNvSpPr txBox="1"/>
      </xdr:nvSpPr>
      <xdr:spPr>
        <a:xfrm>
          <a:off x="2673427" y="556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6,654</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99187</xdr:rowOff>
    </xdr:from>
    <xdr:to>
      <xdr:col>3</xdr:col>
      <xdr:colOff>3175</xdr:colOff>
      <xdr:row>34</xdr:row>
      <xdr:rowOff>29337</xdr:rowOff>
    </xdr:to>
    <xdr:sp macro="" textlink="">
      <xdr:nvSpPr>
        <xdr:cNvPr id="86" name="円/楕円 85"/>
        <xdr:cNvSpPr/>
      </xdr:nvSpPr>
      <xdr:spPr>
        <a:xfrm>
          <a:off x="1968500" y="575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45864</xdr:rowOff>
    </xdr:from>
    <xdr:ext cx="469744" cy="259045"/>
    <xdr:sp macro="" textlink="">
      <xdr:nvSpPr>
        <xdr:cNvPr id="87" name="テキスト ボックス 86"/>
        <xdr:cNvSpPr txBox="1"/>
      </xdr:nvSpPr>
      <xdr:spPr>
        <a:xfrm>
          <a:off x="1784427" y="553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6,846</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114046</xdr:rowOff>
    </xdr:from>
    <xdr:to>
      <xdr:col>1</xdr:col>
      <xdr:colOff>485775</xdr:colOff>
      <xdr:row>33</xdr:row>
      <xdr:rowOff>44196</xdr:rowOff>
    </xdr:to>
    <xdr:sp macro="" textlink="">
      <xdr:nvSpPr>
        <xdr:cNvPr id="88" name="円/楕円 87"/>
        <xdr:cNvSpPr/>
      </xdr:nvSpPr>
      <xdr:spPr>
        <a:xfrm>
          <a:off x="1079500" y="560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60723</xdr:rowOff>
    </xdr:from>
    <xdr:ext cx="469744" cy="259045"/>
    <xdr:sp macro="" textlink="">
      <xdr:nvSpPr>
        <xdr:cNvPr id="89" name="テキスト ボックス 88"/>
        <xdr:cNvSpPr txBox="1"/>
      </xdr:nvSpPr>
      <xdr:spPr>
        <a:xfrm>
          <a:off x="895427" y="537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62723</xdr:rowOff>
    </xdr:from>
    <xdr:to>
      <xdr:col>6</xdr:col>
      <xdr:colOff>510540</xdr:colOff>
      <xdr:row>59</xdr:row>
      <xdr:rowOff>92966</xdr:rowOff>
    </xdr:to>
    <xdr:cxnSp macro="">
      <xdr:nvCxnSpPr>
        <xdr:cNvPr id="114" name="直線コネクタ 113"/>
        <xdr:cNvCxnSpPr/>
      </xdr:nvCxnSpPr>
      <xdr:spPr>
        <a:xfrm flipV="1">
          <a:off x="4633595" y="8806673"/>
          <a:ext cx="1270" cy="1401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96793</xdr:rowOff>
    </xdr:from>
    <xdr:ext cx="534377" cy="259045"/>
    <xdr:sp macro="" textlink="">
      <xdr:nvSpPr>
        <xdr:cNvPr id="115" name="総務費最小値テキスト"/>
        <xdr:cNvSpPr txBox="1"/>
      </xdr:nvSpPr>
      <xdr:spPr>
        <a:xfrm>
          <a:off x="4686300" y="1021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43,633</a:t>
          </a:r>
          <a:endParaRPr kumimoji="1" lang="ja-JP" altLang="en-US" sz="1000" b="1">
            <a:latin typeface="ＭＳ Ｐゴシック"/>
          </a:endParaRPr>
        </a:p>
      </xdr:txBody>
    </xdr:sp>
    <xdr:clientData/>
  </xdr:oneCellAnchor>
  <xdr:twoCellAnchor>
    <xdr:from>
      <xdr:col>6</xdr:col>
      <xdr:colOff>422275</xdr:colOff>
      <xdr:row>59</xdr:row>
      <xdr:rowOff>92966</xdr:rowOff>
    </xdr:from>
    <xdr:to>
      <xdr:col>6</xdr:col>
      <xdr:colOff>600075</xdr:colOff>
      <xdr:row>59</xdr:row>
      <xdr:rowOff>92966</xdr:rowOff>
    </xdr:to>
    <xdr:cxnSp macro="">
      <xdr:nvCxnSpPr>
        <xdr:cNvPr id="116" name="直線コネクタ 115"/>
        <xdr:cNvCxnSpPr/>
      </xdr:nvCxnSpPr>
      <xdr:spPr>
        <a:xfrm>
          <a:off x="4546600" y="1020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9400</xdr:rowOff>
    </xdr:from>
    <xdr:ext cx="599010" cy="259045"/>
    <xdr:sp macro="" textlink="">
      <xdr:nvSpPr>
        <xdr:cNvPr id="117" name="総務費最大値テキスト"/>
        <xdr:cNvSpPr txBox="1"/>
      </xdr:nvSpPr>
      <xdr:spPr>
        <a:xfrm>
          <a:off x="4686300" y="8581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227,602</a:t>
          </a:r>
          <a:endParaRPr kumimoji="1" lang="ja-JP" altLang="en-US" sz="1000" b="1">
            <a:latin typeface="ＭＳ Ｐゴシック"/>
          </a:endParaRPr>
        </a:p>
      </xdr:txBody>
    </xdr:sp>
    <xdr:clientData/>
  </xdr:oneCellAnchor>
  <xdr:twoCellAnchor>
    <xdr:from>
      <xdr:col>6</xdr:col>
      <xdr:colOff>422275</xdr:colOff>
      <xdr:row>51</xdr:row>
      <xdr:rowOff>62723</xdr:rowOff>
    </xdr:from>
    <xdr:to>
      <xdr:col>6</xdr:col>
      <xdr:colOff>600075</xdr:colOff>
      <xdr:row>51</xdr:row>
      <xdr:rowOff>62723</xdr:rowOff>
    </xdr:to>
    <xdr:cxnSp macro="">
      <xdr:nvCxnSpPr>
        <xdr:cNvPr id="118" name="直線コネクタ 117"/>
        <xdr:cNvCxnSpPr/>
      </xdr:nvCxnSpPr>
      <xdr:spPr>
        <a:xfrm>
          <a:off x="4546600" y="8806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158887</xdr:rowOff>
    </xdr:from>
    <xdr:to>
      <xdr:col>6</xdr:col>
      <xdr:colOff>511175</xdr:colOff>
      <xdr:row>54</xdr:row>
      <xdr:rowOff>165966</xdr:rowOff>
    </xdr:to>
    <xdr:cxnSp macro="">
      <xdr:nvCxnSpPr>
        <xdr:cNvPr id="119" name="直線コネクタ 118"/>
        <xdr:cNvCxnSpPr/>
      </xdr:nvCxnSpPr>
      <xdr:spPr>
        <a:xfrm>
          <a:off x="3797300" y="9245737"/>
          <a:ext cx="838200" cy="17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34218</xdr:rowOff>
    </xdr:from>
    <xdr:ext cx="534377" cy="259045"/>
    <xdr:sp macro="" textlink="">
      <xdr:nvSpPr>
        <xdr:cNvPr id="120" name="総務費平均値テキスト"/>
        <xdr:cNvSpPr txBox="1"/>
      </xdr:nvSpPr>
      <xdr:spPr>
        <a:xfrm>
          <a:off x="4686300" y="9806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86,845</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55791</xdr:rowOff>
    </xdr:from>
    <xdr:to>
      <xdr:col>6</xdr:col>
      <xdr:colOff>561975</xdr:colOff>
      <xdr:row>57</xdr:row>
      <xdr:rowOff>157391</xdr:rowOff>
    </xdr:to>
    <xdr:sp macro="" textlink="">
      <xdr:nvSpPr>
        <xdr:cNvPr id="121" name="フローチャート : 判断 120"/>
        <xdr:cNvSpPr/>
      </xdr:nvSpPr>
      <xdr:spPr>
        <a:xfrm>
          <a:off x="4584700" y="982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158887</xdr:rowOff>
    </xdr:from>
    <xdr:to>
      <xdr:col>5</xdr:col>
      <xdr:colOff>358775</xdr:colOff>
      <xdr:row>55</xdr:row>
      <xdr:rowOff>71067</xdr:rowOff>
    </xdr:to>
    <xdr:cxnSp macro="">
      <xdr:nvCxnSpPr>
        <xdr:cNvPr id="122" name="直線コネクタ 121"/>
        <xdr:cNvCxnSpPr/>
      </xdr:nvCxnSpPr>
      <xdr:spPr>
        <a:xfrm flipV="1">
          <a:off x="2908300" y="9245737"/>
          <a:ext cx="889000" cy="25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152275</xdr:rowOff>
    </xdr:from>
    <xdr:to>
      <xdr:col>5</xdr:col>
      <xdr:colOff>409575</xdr:colOff>
      <xdr:row>58</xdr:row>
      <xdr:rowOff>82425</xdr:rowOff>
    </xdr:to>
    <xdr:sp macro="" textlink="">
      <xdr:nvSpPr>
        <xdr:cNvPr id="123" name="フローチャート : 判断 122"/>
        <xdr:cNvSpPr/>
      </xdr:nvSpPr>
      <xdr:spPr>
        <a:xfrm>
          <a:off x="3746500" y="992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73552</xdr:rowOff>
    </xdr:from>
    <xdr:ext cx="534377" cy="259045"/>
    <xdr:sp macro="" textlink="">
      <xdr:nvSpPr>
        <xdr:cNvPr id="124" name="テキスト ボックス 123"/>
        <xdr:cNvSpPr txBox="1"/>
      </xdr:nvSpPr>
      <xdr:spPr>
        <a:xfrm>
          <a:off x="3530111" y="1001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74,183</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71067</xdr:rowOff>
    </xdr:from>
    <xdr:to>
      <xdr:col>4</xdr:col>
      <xdr:colOff>155575</xdr:colOff>
      <xdr:row>56</xdr:row>
      <xdr:rowOff>26139</xdr:rowOff>
    </xdr:to>
    <xdr:cxnSp macro="">
      <xdr:nvCxnSpPr>
        <xdr:cNvPr id="125" name="直線コネクタ 124"/>
        <xdr:cNvCxnSpPr/>
      </xdr:nvCxnSpPr>
      <xdr:spPr>
        <a:xfrm flipV="1">
          <a:off x="2019300" y="9500817"/>
          <a:ext cx="889000" cy="12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127808</xdr:rowOff>
    </xdr:from>
    <xdr:to>
      <xdr:col>4</xdr:col>
      <xdr:colOff>206375</xdr:colOff>
      <xdr:row>58</xdr:row>
      <xdr:rowOff>57958</xdr:rowOff>
    </xdr:to>
    <xdr:sp macro="" textlink="">
      <xdr:nvSpPr>
        <xdr:cNvPr id="126" name="フローチャート : 判断 125"/>
        <xdr:cNvSpPr/>
      </xdr:nvSpPr>
      <xdr:spPr>
        <a:xfrm>
          <a:off x="28575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49085</xdr:rowOff>
    </xdr:from>
    <xdr:ext cx="534377" cy="259045"/>
    <xdr:sp macro="" textlink="">
      <xdr:nvSpPr>
        <xdr:cNvPr id="127" name="テキスト ボックス 126"/>
        <xdr:cNvSpPr txBox="1"/>
      </xdr:nvSpPr>
      <xdr:spPr>
        <a:xfrm>
          <a:off x="2641111" y="999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77,394</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101722</xdr:rowOff>
    </xdr:from>
    <xdr:to>
      <xdr:col>2</xdr:col>
      <xdr:colOff>638175</xdr:colOff>
      <xdr:row>56</xdr:row>
      <xdr:rowOff>26139</xdr:rowOff>
    </xdr:to>
    <xdr:cxnSp macro="">
      <xdr:nvCxnSpPr>
        <xdr:cNvPr id="128" name="直線コネクタ 127"/>
        <xdr:cNvCxnSpPr/>
      </xdr:nvCxnSpPr>
      <xdr:spPr>
        <a:xfrm>
          <a:off x="1130300" y="9531472"/>
          <a:ext cx="889000" cy="9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121910</xdr:rowOff>
    </xdr:from>
    <xdr:to>
      <xdr:col>3</xdr:col>
      <xdr:colOff>3175</xdr:colOff>
      <xdr:row>58</xdr:row>
      <xdr:rowOff>52060</xdr:rowOff>
    </xdr:to>
    <xdr:sp macro="" textlink="">
      <xdr:nvSpPr>
        <xdr:cNvPr id="129" name="フローチャート : 判断 128"/>
        <xdr:cNvSpPr/>
      </xdr:nvSpPr>
      <xdr:spPr>
        <a:xfrm>
          <a:off x="1968500" y="989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43187</xdr:rowOff>
    </xdr:from>
    <xdr:ext cx="534377" cy="259045"/>
    <xdr:sp macro="" textlink="">
      <xdr:nvSpPr>
        <xdr:cNvPr id="130" name="テキスト ボックス 129"/>
        <xdr:cNvSpPr txBox="1"/>
      </xdr:nvSpPr>
      <xdr:spPr>
        <a:xfrm>
          <a:off x="1752111" y="9987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78,168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111768</xdr:rowOff>
    </xdr:from>
    <xdr:to>
      <xdr:col>1</xdr:col>
      <xdr:colOff>485775</xdr:colOff>
      <xdr:row>58</xdr:row>
      <xdr:rowOff>41918</xdr:rowOff>
    </xdr:to>
    <xdr:sp macro="" textlink="">
      <xdr:nvSpPr>
        <xdr:cNvPr id="131" name="フローチャート : 判断 130"/>
        <xdr:cNvSpPr/>
      </xdr:nvSpPr>
      <xdr:spPr>
        <a:xfrm>
          <a:off x="1079500" y="988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33045</xdr:rowOff>
    </xdr:from>
    <xdr:ext cx="534377" cy="259045"/>
    <xdr:sp macro="" textlink="">
      <xdr:nvSpPr>
        <xdr:cNvPr id="132" name="テキスト ボックス 131"/>
        <xdr:cNvSpPr txBox="1"/>
      </xdr:nvSpPr>
      <xdr:spPr>
        <a:xfrm>
          <a:off x="863111" y="997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79,499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54</xdr:row>
      <xdr:rowOff>115166</xdr:rowOff>
    </xdr:from>
    <xdr:to>
      <xdr:col>6</xdr:col>
      <xdr:colOff>561975</xdr:colOff>
      <xdr:row>55</xdr:row>
      <xdr:rowOff>45316</xdr:rowOff>
    </xdr:to>
    <xdr:sp macro="" textlink="">
      <xdr:nvSpPr>
        <xdr:cNvPr id="138" name="円/楕円 137"/>
        <xdr:cNvSpPr/>
      </xdr:nvSpPr>
      <xdr:spPr>
        <a:xfrm>
          <a:off x="4584700" y="937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138043</xdr:rowOff>
    </xdr:from>
    <xdr:ext cx="599010" cy="259045"/>
    <xdr:sp macro="" textlink="">
      <xdr:nvSpPr>
        <xdr:cNvPr id="139" name="総務費該当値テキスト"/>
        <xdr:cNvSpPr txBox="1"/>
      </xdr:nvSpPr>
      <xdr:spPr>
        <a:xfrm>
          <a:off x="4686300" y="9224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146,553</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108087</xdr:rowOff>
    </xdr:from>
    <xdr:to>
      <xdr:col>5</xdr:col>
      <xdr:colOff>409575</xdr:colOff>
      <xdr:row>54</xdr:row>
      <xdr:rowOff>38237</xdr:rowOff>
    </xdr:to>
    <xdr:sp macro="" textlink="">
      <xdr:nvSpPr>
        <xdr:cNvPr id="140" name="円/楕円 139"/>
        <xdr:cNvSpPr/>
      </xdr:nvSpPr>
      <xdr:spPr>
        <a:xfrm>
          <a:off x="3746500" y="919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52</xdr:row>
      <xdr:rowOff>54764</xdr:rowOff>
    </xdr:from>
    <xdr:ext cx="599010" cy="259045"/>
    <xdr:sp macro="" textlink="">
      <xdr:nvSpPr>
        <xdr:cNvPr id="141" name="テキスト ボックス 140"/>
        <xdr:cNvSpPr txBox="1"/>
      </xdr:nvSpPr>
      <xdr:spPr>
        <a:xfrm>
          <a:off x="3497794" y="8970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169,982</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20267</xdr:rowOff>
    </xdr:from>
    <xdr:to>
      <xdr:col>4</xdr:col>
      <xdr:colOff>206375</xdr:colOff>
      <xdr:row>55</xdr:row>
      <xdr:rowOff>121867</xdr:rowOff>
    </xdr:to>
    <xdr:sp macro="" textlink="">
      <xdr:nvSpPr>
        <xdr:cNvPr id="142" name="円/楕円 141"/>
        <xdr:cNvSpPr/>
      </xdr:nvSpPr>
      <xdr:spPr>
        <a:xfrm>
          <a:off x="2857500" y="945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53</xdr:row>
      <xdr:rowOff>138394</xdr:rowOff>
    </xdr:from>
    <xdr:ext cx="599010" cy="259045"/>
    <xdr:sp macro="" textlink="">
      <xdr:nvSpPr>
        <xdr:cNvPr id="143" name="テキスト ボックス 142"/>
        <xdr:cNvSpPr txBox="1"/>
      </xdr:nvSpPr>
      <xdr:spPr>
        <a:xfrm>
          <a:off x="2608794" y="922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136,507</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146789</xdr:rowOff>
    </xdr:from>
    <xdr:to>
      <xdr:col>3</xdr:col>
      <xdr:colOff>3175</xdr:colOff>
      <xdr:row>56</xdr:row>
      <xdr:rowOff>76939</xdr:rowOff>
    </xdr:to>
    <xdr:sp macro="" textlink="">
      <xdr:nvSpPr>
        <xdr:cNvPr id="144" name="円/楕円 143"/>
        <xdr:cNvSpPr/>
      </xdr:nvSpPr>
      <xdr:spPr>
        <a:xfrm>
          <a:off x="1968500" y="957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93466</xdr:rowOff>
    </xdr:from>
    <xdr:ext cx="599010" cy="259045"/>
    <xdr:sp macro="" textlink="">
      <xdr:nvSpPr>
        <xdr:cNvPr id="145" name="テキスト ボックス 144"/>
        <xdr:cNvSpPr txBox="1"/>
      </xdr:nvSpPr>
      <xdr:spPr>
        <a:xfrm>
          <a:off x="1719794" y="9351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119,903</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50922</xdr:rowOff>
    </xdr:from>
    <xdr:to>
      <xdr:col>1</xdr:col>
      <xdr:colOff>485775</xdr:colOff>
      <xdr:row>55</xdr:row>
      <xdr:rowOff>152522</xdr:rowOff>
    </xdr:to>
    <xdr:sp macro="" textlink="">
      <xdr:nvSpPr>
        <xdr:cNvPr id="146" name="円/楕円 145"/>
        <xdr:cNvSpPr/>
      </xdr:nvSpPr>
      <xdr:spPr>
        <a:xfrm>
          <a:off x="1079500" y="948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53</xdr:row>
      <xdr:rowOff>169049</xdr:rowOff>
    </xdr:from>
    <xdr:ext cx="599010" cy="259045"/>
    <xdr:sp macro="" textlink="">
      <xdr:nvSpPr>
        <xdr:cNvPr id="147" name="テキスト ボックス 146"/>
        <xdr:cNvSpPr txBox="1"/>
      </xdr:nvSpPr>
      <xdr:spPr>
        <a:xfrm>
          <a:off x="830794" y="9255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132,484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146,302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20643</xdr:rowOff>
    </xdr:from>
    <xdr:to>
      <xdr:col>6</xdr:col>
      <xdr:colOff>510540</xdr:colOff>
      <xdr:row>78</xdr:row>
      <xdr:rowOff>66940</xdr:rowOff>
    </xdr:to>
    <xdr:cxnSp macro="">
      <xdr:nvCxnSpPr>
        <xdr:cNvPr id="174" name="直線コネクタ 173"/>
        <xdr:cNvCxnSpPr/>
      </xdr:nvCxnSpPr>
      <xdr:spPr>
        <a:xfrm flipV="1">
          <a:off x="4633595" y="12193593"/>
          <a:ext cx="1270" cy="1246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70767</xdr:rowOff>
    </xdr:from>
    <xdr:ext cx="599010" cy="259045"/>
    <xdr:sp macro="" textlink="">
      <xdr:nvSpPr>
        <xdr:cNvPr id="175" name="民生費最小値テキスト"/>
        <xdr:cNvSpPr txBox="1"/>
      </xdr:nvSpPr>
      <xdr:spPr>
        <a:xfrm>
          <a:off x="4686300" y="1344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108,684</a:t>
          </a:r>
          <a:endParaRPr kumimoji="1" lang="ja-JP" altLang="en-US" sz="1000" b="1">
            <a:latin typeface="ＭＳ Ｐゴシック"/>
          </a:endParaRPr>
        </a:p>
      </xdr:txBody>
    </xdr:sp>
    <xdr:clientData/>
  </xdr:oneCellAnchor>
  <xdr:twoCellAnchor>
    <xdr:from>
      <xdr:col>6</xdr:col>
      <xdr:colOff>422275</xdr:colOff>
      <xdr:row>78</xdr:row>
      <xdr:rowOff>66940</xdr:rowOff>
    </xdr:from>
    <xdr:to>
      <xdr:col>6</xdr:col>
      <xdr:colOff>600075</xdr:colOff>
      <xdr:row>78</xdr:row>
      <xdr:rowOff>66940</xdr:rowOff>
    </xdr:to>
    <xdr:cxnSp macro="">
      <xdr:nvCxnSpPr>
        <xdr:cNvPr id="176" name="直線コネクタ 175"/>
        <xdr:cNvCxnSpPr/>
      </xdr:nvCxnSpPr>
      <xdr:spPr>
        <a:xfrm>
          <a:off x="4546600" y="1344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138770</xdr:rowOff>
    </xdr:from>
    <xdr:ext cx="599010" cy="259045"/>
    <xdr:sp macro="" textlink="">
      <xdr:nvSpPr>
        <xdr:cNvPr id="177" name="民生費最大値テキスト"/>
        <xdr:cNvSpPr txBox="1"/>
      </xdr:nvSpPr>
      <xdr:spPr>
        <a:xfrm>
          <a:off x="4686300" y="11968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223,187</a:t>
          </a:r>
          <a:endParaRPr kumimoji="1" lang="ja-JP" altLang="en-US" sz="1000" b="1">
            <a:latin typeface="ＭＳ Ｐゴシック"/>
          </a:endParaRPr>
        </a:p>
      </xdr:txBody>
    </xdr:sp>
    <xdr:clientData/>
  </xdr:oneCellAnchor>
  <xdr:twoCellAnchor>
    <xdr:from>
      <xdr:col>6</xdr:col>
      <xdr:colOff>422275</xdr:colOff>
      <xdr:row>71</xdr:row>
      <xdr:rowOff>20643</xdr:rowOff>
    </xdr:from>
    <xdr:to>
      <xdr:col>6</xdr:col>
      <xdr:colOff>600075</xdr:colOff>
      <xdr:row>71</xdr:row>
      <xdr:rowOff>20643</xdr:rowOff>
    </xdr:to>
    <xdr:cxnSp macro="">
      <xdr:nvCxnSpPr>
        <xdr:cNvPr id="178" name="直線コネクタ 177"/>
        <xdr:cNvCxnSpPr/>
      </xdr:nvCxnSpPr>
      <xdr:spPr>
        <a:xfrm>
          <a:off x="4546600" y="12193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14841</xdr:rowOff>
    </xdr:from>
    <xdr:to>
      <xdr:col>6</xdr:col>
      <xdr:colOff>511175</xdr:colOff>
      <xdr:row>74</xdr:row>
      <xdr:rowOff>158728</xdr:rowOff>
    </xdr:to>
    <xdr:cxnSp macro="">
      <xdr:nvCxnSpPr>
        <xdr:cNvPr id="179" name="直線コネクタ 178"/>
        <xdr:cNvCxnSpPr/>
      </xdr:nvCxnSpPr>
      <xdr:spPr>
        <a:xfrm flipV="1">
          <a:off x="3797300" y="12702141"/>
          <a:ext cx="838200" cy="14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152170</xdr:rowOff>
    </xdr:from>
    <xdr:ext cx="599010" cy="259045"/>
    <xdr:sp macro="" textlink="">
      <xdr:nvSpPr>
        <xdr:cNvPr id="180" name="民生費平均値テキスト"/>
        <xdr:cNvSpPr txBox="1"/>
      </xdr:nvSpPr>
      <xdr:spPr>
        <a:xfrm>
          <a:off x="4686300" y="128394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157,206</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2293</xdr:rowOff>
    </xdr:from>
    <xdr:to>
      <xdr:col>6</xdr:col>
      <xdr:colOff>561975</xdr:colOff>
      <xdr:row>75</xdr:row>
      <xdr:rowOff>103893</xdr:rowOff>
    </xdr:to>
    <xdr:sp macro="" textlink="">
      <xdr:nvSpPr>
        <xdr:cNvPr id="181" name="フローチャート : 判断 180"/>
        <xdr:cNvSpPr/>
      </xdr:nvSpPr>
      <xdr:spPr>
        <a:xfrm>
          <a:off x="4584700" y="1286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158728</xdr:rowOff>
    </xdr:from>
    <xdr:to>
      <xdr:col>5</xdr:col>
      <xdr:colOff>358775</xdr:colOff>
      <xdr:row>75</xdr:row>
      <xdr:rowOff>14547</xdr:rowOff>
    </xdr:to>
    <xdr:cxnSp macro="">
      <xdr:nvCxnSpPr>
        <xdr:cNvPr id="182" name="直線コネクタ 181"/>
        <xdr:cNvCxnSpPr/>
      </xdr:nvCxnSpPr>
      <xdr:spPr>
        <a:xfrm flipV="1">
          <a:off x="2908300" y="12846028"/>
          <a:ext cx="889000" cy="2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70024</xdr:rowOff>
    </xdr:from>
    <xdr:to>
      <xdr:col>5</xdr:col>
      <xdr:colOff>409575</xdr:colOff>
      <xdr:row>76</xdr:row>
      <xdr:rowOff>174</xdr:rowOff>
    </xdr:to>
    <xdr:sp macro="" textlink="">
      <xdr:nvSpPr>
        <xdr:cNvPr id="183" name="フローチャート : 判断 182"/>
        <xdr:cNvSpPr/>
      </xdr:nvSpPr>
      <xdr:spPr>
        <a:xfrm>
          <a:off x="3746500" y="1292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162751</xdr:rowOff>
    </xdr:from>
    <xdr:ext cx="599010" cy="259045"/>
    <xdr:sp macro="" textlink="">
      <xdr:nvSpPr>
        <xdr:cNvPr id="184" name="テキスト ボックス 183"/>
        <xdr:cNvSpPr txBox="1"/>
      </xdr:nvSpPr>
      <xdr:spPr>
        <a:xfrm>
          <a:off x="3497794" y="13021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150,984</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14547</xdr:rowOff>
    </xdr:from>
    <xdr:to>
      <xdr:col>4</xdr:col>
      <xdr:colOff>155575</xdr:colOff>
      <xdr:row>75</xdr:row>
      <xdr:rowOff>73972</xdr:rowOff>
    </xdr:to>
    <xdr:cxnSp macro="">
      <xdr:nvCxnSpPr>
        <xdr:cNvPr id="185" name="直線コネクタ 184"/>
        <xdr:cNvCxnSpPr/>
      </xdr:nvCxnSpPr>
      <xdr:spPr>
        <a:xfrm flipV="1">
          <a:off x="2019300" y="12873297"/>
          <a:ext cx="889000" cy="59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154335</xdr:rowOff>
    </xdr:from>
    <xdr:to>
      <xdr:col>4</xdr:col>
      <xdr:colOff>206375</xdr:colOff>
      <xdr:row>76</xdr:row>
      <xdr:rowOff>84485</xdr:rowOff>
    </xdr:to>
    <xdr:sp macro="" textlink="">
      <xdr:nvSpPr>
        <xdr:cNvPr id="186" name="フローチャート : 判断 185"/>
        <xdr:cNvSpPr/>
      </xdr:nvSpPr>
      <xdr:spPr>
        <a:xfrm>
          <a:off x="2857500" y="1301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75612</xdr:rowOff>
    </xdr:from>
    <xdr:ext cx="599010" cy="259045"/>
    <xdr:sp macro="" textlink="">
      <xdr:nvSpPr>
        <xdr:cNvPr id="187" name="テキスト ボックス 186"/>
        <xdr:cNvSpPr txBox="1"/>
      </xdr:nvSpPr>
      <xdr:spPr>
        <a:xfrm>
          <a:off x="2608794" y="13105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143,239</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3857</xdr:rowOff>
    </xdr:from>
    <xdr:to>
      <xdr:col>2</xdr:col>
      <xdr:colOff>638175</xdr:colOff>
      <xdr:row>75</xdr:row>
      <xdr:rowOff>73972</xdr:rowOff>
    </xdr:to>
    <xdr:cxnSp macro="">
      <xdr:nvCxnSpPr>
        <xdr:cNvPr id="188" name="直線コネクタ 187"/>
        <xdr:cNvCxnSpPr/>
      </xdr:nvCxnSpPr>
      <xdr:spPr>
        <a:xfrm>
          <a:off x="1130300" y="12862607"/>
          <a:ext cx="889000" cy="7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70210</xdr:rowOff>
    </xdr:from>
    <xdr:to>
      <xdr:col>3</xdr:col>
      <xdr:colOff>3175</xdr:colOff>
      <xdr:row>77</xdr:row>
      <xdr:rowOff>360</xdr:rowOff>
    </xdr:to>
    <xdr:sp macro="" textlink="">
      <xdr:nvSpPr>
        <xdr:cNvPr id="189" name="フローチャート : 判断 188"/>
        <xdr:cNvSpPr/>
      </xdr:nvSpPr>
      <xdr:spPr>
        <a:xfrm>
          <a:off x="1968500" y="1310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162937</xdr:rowOff>
    </xdr:from>
    <xdr:ext cx="599010" cy="259045"/>
    <xdr:sp macro="" textlink="">
      <xdr:nvSpPr>
        <xdr:cNvPr id="190" name="テキスト ボックス 189"/>
        <xdr:cNvSpPr txBox="1"/>
      </xdr:nvSpPr>
      <xdr:spPr>
        <a:xfrm>
          <a:off x="1719794" y="1319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135,217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59237</xdr:rowOff>
    </xdr:from>
    <xdr:to>
      <xdr:col>1</xdr:col>
      <xdr:colOff>485775</xdr:colOff>
      <xdr:row>76</xdr:row>
      <xdr:rowOff>160837</xdr:rowOff>
    </xdr:to>
    <xdr:sp macro="" textlink="">
      <xdr:nvSpPr>
        <xdr:cNvPr id="191" name="フローチャート : 判断 190"/>
        <xdr:cNvSpPr/>
      </xdr:nvSpPr>
      <xdr:spPr>
        <a:xfrm>
          <a:off x="1079500" y="1308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151964</xdr:rowOff>
    </xdr:from>
    <xdr:ext cx="599010" cy="259045"/>
    <xdr:sp macro="" textlink="">
      <xdr:nvSpPr>
        <xdr:cNvPr id="192" name="テキスト ボックス 191"/>
        <xdr:cNvSpPr txBox="1"/>
      </xdr:nvSpPr>
      <xdr:spPr>
        <a:xfrm>
          <a:off x="830794" y="13182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136,225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73</xdr:row>
      <xdr:rowOff>135491</xdr:rowOff>
    </xdr:from>
    <xdr:to>
      <xdr:col>6</xdr:col>
      <xdr:colOff>561975</xdr:colOff>
      <xdr:row>74</xdr:row>
      <xdr:rowOff>65641</xdr:rowOff>
    </xdr:to>
    <xdr:sp macro="" textlink="">
      <xdr:nvSpPr>
        <xdr:cNvPr id="198" name="円/楕円 197"/>
        <xdr:cNvSpPr/>
      </xdr:nvSpPr>
      <xdr:spPr>
        <a:xfrm>
          <a:off x="4584700" y="1265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158368</xdr:rowOff>
    </xdr:from>
    <xdr:ext cx="599010" cy="259045"/>
    <xdr:sp macro="" textlink="">
      <xdr:nvSpPr>
        <xdr:cNvPr id="199" name="民生費該当値テキスト"/>
        <xdr:cNvSpPr txBox="1"/>
      </xdr:nvSpPr>
      <xdr:spPr>
        <a:xfrm>
          <a:off x="4686300" y="12502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176,470</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107928</xdr:rowOff>
    </xdr:from>
    <xdr:to>
      <xdr:col>5</xdr:col>
      <xdr:colOff>409575</xdr:colOff>
      <xdr:row>75</xdr:row>
      <xdr:rowOff>38078</xdr:rowOff>
    </xdr:to>
    <xdr:sp macro="" textlink="">
      <xdr:nvSpPr>
        <xdr:cNvPr id="200" name="円/楕円 199"/>
        <xdr:cNvSpPr/>
      </xdr:nvSpPr>
      <xdr:spPr>
        <a:xfrm>
          <a:off x="3746500" y="1279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54605</xdr:rowOff>
    </xdr:from>
    <xdr:ext cx="599010" cy="259045"/>
    <xdr:sp macro="" textlink="">
      <xdr:nvSpPr>
        <xdr:cNvPr id="201" name="テキスト ボックス 200"/>
        <xdr:cNvSpPr txBox="1"/>
      </xdr:nvSpPr>
      <xdr:spPr>
        <a:xfrm>
          <a:off x="3497794" y="12570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163,252</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135197</xdr:rowOff>
    </xdr:from>
    <xdr:to>
      <xdr:col>4</xdr:col>
      <xdr:colOff>206375</xdr:colOff>
      <xdr:row>75</xdr:row>
      <xdr:rowOff>65347</xdr:rowOff>
    </xdr:to>
    <xdr:sp macro="" textlink="">
      <xdr:nvSpPr>
        <xdr:cNvPr id="202" name="円/楕円 201"/>
        <xdr:cNvSpPr/>
      </xdr:nvSpPr>
      <xdr:spPr>
        <a:xfrm>
          <a:off x="2857500" y="1282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81874</xdr:rowOff>
    </xdr:from>
    <xdr:ext cx="599010" cy="259045"/>
    <xdr:sp macro="" textlink="">
      <xdr:nvSpPr>
        <xdr:cNvPr id="203" name="テキスト ボックス 202"/>
        <xdr:cNvSpPr txBox="1"/>
      </xdr:nvSpPr>
      <xdr:spPr>
        <a:xfrm>
          <a:off x="2608794" y="12597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160,747</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23172</xdr:rowOff>
    </xdr:from>
    <xdr:to>
      <xdr:col>3</xdr:col>
      <xdr:colOff>3175</xdr:colOff>
      <xdr:row>75</xdr:row>
      <xdr:rowOff>124772</xdr:rowOff>
    </xdr:to>
    <xdr:sp macro="" textlink="">
      <xdr:nvSpPr>
        <xdr:cNvPr id="204" name="円/楕円 203"/>
        <xdr:cNvSpPr/>
      </xdr:nvSpPr>
      <xdr:spPr>
        <a:xfrm>
          <a:off x="1968500" y="1288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141299</xdr:rowOff>
    </xdr:from>
    <xdr:ext cx="599010" cy="259045"/>
    <xdr:sp macro="" textlink="">
      <xdr:nvSpPr>
        <xdr:cNvPr id="205" name="テキスト ボックス 204"/>
        <xdr:cNvSpPr txBox="1"/>
      </xdr:nvSpPr>
      <xdr:spPr>
        <a:xfrm>
          <a:off x="1719794" y="12657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155,288</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124507</xdr:rowOff>
    </xdr:from>
    <xdr:to>
      <xdr:col>1</xdr:col>
      <xdr:colOff>485775</xdr:colOff>
      <xdr:row>75</xdr:row>
      <xdr:rowOff>54657</xdr:rowOff>
    </xdr:to>
    <xdr:sp macro="" textlink="">
      <xdr:nvSpPr>
        <xdr:cNvPr id="206" name="円/楕円 205"/>
        <xdr:cNvSpPr/>
      </xdr:nvSpPr>
      <xdr:spPr>
        <a:xfrm>
          <a:off x="1079500" y="1281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71184</xdr:rowOff>
    </xdr:from>
    <xdr:ext cx="599010" cy="259045"/>
    <xdr:sp macro="" textlink="">
      <xdr:nvSpPr>
        <xdr:cNvPr id="207" name="テキスト ボックス 206"/>
        <xdr:cNvSpPr txBox="1"/>
      </xdr:nvSpPr>
      <xdr:spPr>
        <a:xfrm>
          <a:off x="830794" y="12587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161,729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40,694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22918</xdr:rowOff>
    </xdr:from>
    <xdr:to>
      <xdr:col>6</xdr:col>
      <xdr:colOff>510540</xdr:colOff>
      <xdr:row>99</xdr:row>
      <xdr:rowOff>72704</xdr:rowOff>
    </xdr:to>
    <xdr:cxnSp macro="">
      <xdr:nvCxnSpPr>
        <xdr:cNvPr id="234" name="直線コネクタ 233"/>
        <xdr:cNvCxnSpPr/>
      </xdr:nvCxnSpPr>
      <xdr:spPr>
        <a:xfrm flipV="1">
          <a:off x="4633595" y="15453418"/>
          <a:ext cx="1270" cy="1592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76531</xdr:rowOff>
    </xdr:from>
    <xdr:ext cx="534377" cy="259045"/>
    <xdr:sp macro="" textlink="">
      <xdr:nvSpPr>
        <xdr:cNvPr id="235" name="衛生費最小値テキスト"/>
        <xdr:cNvSpPr txBox="1"/>
      </xdr:nvSpPr>
      <xdr:spPr>
        <a:xfrm>
          <a:off x="4686300" y="1705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21,603</a:t>
          </a:r>
          <a:endParaRPr kumimoji="1" lang="ja-JP" altLang="en-US" sz="1000" b="1">
            <a:latin typeface="ＭＳ Ｐゴシック"/>
          </a:endParaRPr>
        </a:p>
      </xdr:txBody>
    </xdr:sp>
    <xdr:clientData/>
  </xdr:oneCellAnchor>
  <xdr:twoCellAnchor>
    <xdr:from>
      <xdr:col>6</xdr:col>
      <xdr:colOff>422275</xdr:colOff>
      <xdr:row>99</xdr:row>
      <xdr:rowOff>72704</xdr:rowOff>
    </xdr:from>
    <xdr:to>
      <xdr:col>6</xdr:col>
      <xdr:colOff>600075</xdr:colOff>
      <xdr:row>99</xdr:row>
      <xdr:rowOff>72704</xdr:rowOff>
    </xdr:to>
    <xdr:cxnSp macro="">
      <xdr:nvCxnSpPr>
        <xdr:cNvPr id="236" name="直線コネクタ 235"/>
        <xdr:cNvCxnSpPr/>
      </xdr:nvCxnSpPr>
      <xdr:spPr>
        <a:xfrm>
          <a:off x="4546600" y="1704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141045</xdr:rowOff>
    </xdr:from>
    <xdr:ext cx="599010" cy="259045"/>
    <xdr:sp macro="" textlink="">
      <xdr:nvSpPr>
        <xdr:cNvPr id="237" name="衛生費最大値テキスト"/>
        <xdr:cNvSpPr txBox="1"/>
      </xdr:nvSpPr>
      <xdr:spPr>
        <a:xfrm>
          <a:off x="4686300" y="1522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119,152</a:t>
          </a:r>
          <a:endParaRPr kumimoji="1" lang="ja-JP" altLang="en-US" sz="1000" b="1">
            <a:latin typeface="ＭＳ Ｐゴシック"/>
          </a:endParaRPr>
        </a:p>
      </xdr:txBody>
    </xdr:sp>
    <xdr:clientData/>
  </xdr:oneCellAnchor>
  <xdr:twoCellAnchor>
    <xdr:from>
      <xdr:col>6</xdr:col>
      <xdr:colOff>422275</xdr:colOff>
      <xdr:row>90</xdr:row>
      <xdr:rowOff>22918</xdr:rowOff>
    </xdr:from>
    <xdr:to>
      <xdr:col>6</xdr:col>
      <xdr:colOff>600075</xdr:colOff>
      <xdr:row>90</xdr:row>
      <xdr:rowOff>22918</xdr:rowOff>
    </xdr:to>
    <xdr:cxnSp macro="">
      <xdr:nvCxnSpPr>
        <xdr:cNvPr id="238" name="直線コネクタ 237"/>
        <xdr:cNvCxnSpPr/>
      </xdr:nvCxnSpPr>
      <xdr:spPr>
        <a:xfrm>
          <a:off x="4546600" y="15453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105933</xdr:rowOff>
    </xdr:from>
    <xdr:to>
      <xdr:col>6</xdr:col>
      <xdr:colOff>511175</xdr:colOff>
      <xdr:row>96</xdr:row>
      <xdr:rowOff>148909</xdr:rowOff>
    </xdr:to>
    <xdr:cxnSp macro="">
      <xdr:nvCxnSpPr>
        <xdr:cNvPr id="239" name="直線コネクタ 238"/>
        <xdr:cNvCxnSpPr/>
      </xdr:nvCxnSpPr>
      <xdr:spPr>
        <a:xfrm flipV="1">
          <a:off x="3797300" y="16565133"/>
          <a:ext cx="838200" cy="4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67687</xdr:rowOff>
    </xdr:from>
    <xdr:ext cx="534377" cy="259045"/>
    <xdr:sp macro="" textlink="">
      <xdr:nvSpPr>
        <xdr:cNvPr id="240" name="衛生費平均値テキスト"/>
        <xdr:cNvSpPr txBox="1"/>
      </xdr:nvSpPr>
      <xdr:spPr>
        <a:xfrm>
          <a:off x="4686300" y="16526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48,978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89260</xdr:rowOff>
    </xdr:from>
    <xdr:to>
      <xdr:col>6</xdr:col>
      <xdr:colOff>561975</xdr:colOff>
      <xdr:row>97</xdr:row>
      <xdr:rowOff>19410</xdr:rowOff>
    </xdr:to>
    <xdr:sp macro="" textlink="">
      <xdr:nvSpPr>
        <xdr:cNvPr id="241" name="フローチャート : 判断 240"/>
        <xdr:cNvSpPr/>
      </xdr:nvSpPr>
      <xdr:spPr>
        <a:xfrm>
          <a:off x="4584700" y="1654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148909</xdr:rowOff>
    </xdr:from>
    <xdr:to>
      <xdr:col>5</xdr:col>
      <xdr:colOff>358775</xdr:colOff>
      <xdr:row>97</xdr:row>
      <xdr:rowOff>8598</xdr:rowOff>
    </xdr:to>
    <xdr:cxnSp macro="">
      <xdr:nvCxnSpPr>
        <xdr:cNvPr id="242" name="直線コネクタ 241"/>
        <xdr:cNvCxnSpPr/>
      </xdr:nvCxnSpPr>
      <xdr:spPr>
        <a:xfrm flipV="1">
          <a:off x="2908300" y="16608109"/>
          <a:ext cx="889000" cy="31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117720</xdr:rowOff>
    </xdr:from>
    <xdr:to>
      <xdr:col>5</xdr:col>
      <xdr:colOff>409575</xdr:colOff>
      <xdr:row>97</xdr:row>
      <xdr:rowOff>47870</xdr:rowOff>
    </xdr:to>
    <xdr:sp macro="" textlink="">
      <xdr:nvSpPr>
        <xdr:cNvPr id="243" name="フローチャート : 判断 242"/>
        <xdr:cNvSpPr/>
      </xdr:nvSpPr>
      <xdr:spPr>
        <a:xfrm>
          <a:off x="3746500" y="1657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38997</xdr:rowOff>
    </xdr:from>
    <xdr:ext cx="534377" cy="259045"/>
    <xdr:sp macro="" textlink="">
      <xdr:nvSpPr>
        <xdr:cNvPr id="244" name="テキスト ボックス 243"/>
        <xdr:cNvSpPr txBox="1"/>
      </xdr:nvSpPr>
      <xdr:spPr>
        <a:xfrm>
          <a:off x="3530111" y="1666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47,235</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12582</xdr:rowOff>
    </xdr:from>
    <xdr:to>
      <xdr:col>4</xdr:col>
      <xdr:colOff>155575</xdr:colOff>
      <xdr:row>97</xdr:row>
      <xdr:rowOff>8598</xdr:rowOff>
    </xdr:to>
    <xdr:cxnSp macro="">
      <xdr:nvCxnSpPr>
        <xdr:cNvPr id="245" name="直線コネクタ 244"/>
        <xdr:cNvCxnSpPr/>
      </xdr:nvCxnSpPr>
      <xdr:spPr>
        <a:xfrm>
          <a:off x="2019300" y="16300332"/>
          <a:ext cx="889000" cy="33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133445</xdr:rowOff>
    </xdr:from>
    <xdr:to>
      <xdr:col>4</xdr:col>
      <xdr:colOff>206375</xdr:colOff>
      <xdr:row>97</xdr:row>
      <xdr:rowOff>63595</xdr:rowOff>
    </xdr:to>
    <xdr:sp macro="" textlink="">
      <xdr:nvSpPr>
        <xdr:cNvPr id="246" name="フローチャート : 判断 245"/>
        <xdr:cNvSpPr/>
      </xdr:nvSpPr>
      <xdr:spPr>
        <a:xfrm>
          <a:off x="2857500" y="1659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54722</xdr:rowOff>
    </xdr:from>
    <xdr:ext cx="534377" cy="259045"/>
    <xdr:sp macro="" textlink="">
      <xdr:nvSpPr>
        <xdr:cNvPr id="247" name="テキスト ボックス 246"/>
        <xdr:cNvSpPr txBox="1"/>
      </xdr:nvSpPr>
      <xdr:spPr>
        <a:xfrm>
          <a:off x="2641111" y="1668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46,272</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12582</xdr:rowOff>
    </xdr:from>
    <xdr:to>
      <xdr:col>2</xdr:col>
      <xdr:colOff>638175</xdr:colOff>
      <xdr:row>96</xdr:row>
      <xdr:rowOff>49958</xdr:rowOff>
    </xdr:to>
    <xdr:cxnSp macro="">
      <xdr:nvCxnSpPr>
        <xdr:cNvPr id="248" name="直線コネクタ 247"/>
        <xdr:cNvCxnSpPr/>
      </xdr:nvCxnSpPr>
      <xdr:spPr>
        <a:xfrm flipV="1">
          <a:off x="1130300" y="16300332"/>
          <a:ext cx="889000" cy="20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121197</xdr:rowOff>
    </xdr:from>
    <xdr:to>
      <xdr:col>3</xdr:col>
      <xdr:colOff>3175</xdr:colOff>
      <xdr:row>97</xdr:row>
      <xdr:rowOff>51347</xdr:rowOff>
    </xdr:to>
    <xdr:sp macro="" textlink="">
      <xdr:nvSpPr>
        <xdr:cNvPr id="249" name="フローチャート : 判断 248"/>
        <xdr:cNvSpPr/>
      </xdr:nvSpPr>
      <xdr:spPr>
        <a:xfrm>
          <a:off x="1968500" y="1658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42474</xdr:rowOff>
    </xdr:from>
    <xdr:ext cx="534377" cy="259045"/>
    <xdr:sp macro="" textlink="">
      <xdr:nvSpPr>
        <xdr:cNvPr id="250" name="テキスト ボックス 249"/>
        <xdr:cNvSpPr txBox="1"/>
      </xdr:nvSpPr>
      <xdr:spPr>
        <a:xfrm>
          <a:off x="1752111" y="1667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47,022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165774</xdr:rowOff>
    </xdr:from>
    <xdr:to>
      <xdr:col>1</xdr:col>
      <xdr:colOff>485775</xdr:colOff>
      <xdr:row>97</xdr:row>
      <xdr:rowOff>95924</xdr:rowOff>
    </xdr:to>
    <xdr:sp macro="" textlink="">
      <xdr:nvSpPr>
        <xdr:cNvPr id="251" name="フローチャート : 判断 250"/>
        <xdr:cNvSpPr/>
      </xdr:nvSpPr>
      <xdr:spPr>
        <a:xfrm>
          <a:off x="1079500" y="1662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87051</xdr:rowOff>
    </xdr:from>
    <xdr:ext cx="534377" cy="259045"/>
    <xdr:sp macro="" textlink="">
      <xdr:nvSpPr>
        <xdr:cNvPr id="252" name="テキスト ボックス 251"/>
        <xdr:cNvSpPr txBox="1"/>
      </xdr:nvSpPr>
      <xdr:spPr>
        <a:xfrm>
          <a:off x="863111" y="1671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44,292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55133</xdr:rowOff>
    </xdr:from>
    <xdr:to>
      <xdr:col>6</xdr:col>
      <xdr:colOff>561975</xdr:colOff>
      <xdr:row>96</xdr:row>
      <xdr:rowOff>156733</xdr:rowOff>
    </xdr:to>
    <xdr:sp macro="" textlink="">
      <xdr:nvSpPr>
        <xdr:cNvPr id="258" name="円/楕円 257"/>
        <xdr:cNvSpPr/>
      </xdr:nvSpPr>
      <xdr:spPr>
        <a:xfrm>
          <a:off x="4584700" y="1651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78010</xdr:rowOff>
    </xdr:from>
    <xdr:ext cx="534377" cy="259045"/>
    <xdr:sp macro="" textlink="">
      <xdr:nvSpPr>
        <xdr:cNvPr id="259" name="衛生費該当値テキスト"/>
        <xdr:cNvSpPr txBox="1"/>
      </xdr:nvSpPr>
      <xdr:spPr>
        <a:xfrm>
          <a:off x="4686300" y="1636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51,068</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98109</xdr:rowOff>
    </xdr:from>
    <xdr:to>
      <xdr:col>5</xdr:col>
      <xdr:colOff>409575</xdr:colOff>
      <xdr:row>97</xdr:row>
      <xdr:rowOff>28259</xdr:rowOff>
    </xdr:to>
    <xdr:sp macro="" textlink="">
      <xdr:nvSpPr>
        <xdr:cNvPr id="260" name="円/楕円 259"/>
        <xdr:cNvSpPr/>
      </xdr:nvSpPr>
      <xdr:spPr>
        <a:xfrm>
          <a:off x="3746500" y="1655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44786</xdr:rowOff>
    </xdr:from>
    <xdr:ext cx="534377" cy="259045"/>
    <xdr:sp macro="" textlink="">
      <xdr:nvSpPr>
        <xdr:cNvPr id="261" name="テキスト ボックス 260"/>
        <xdr:cNvSpPr txBox="1"/>
      </xdr:nvSpPr>
      <xdr:spPr>
        <a:xfrm>
          <a:off x="3530111" y="1633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48,436</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129248</xdr:rowOff>
    </xdr:from>
    <xdr:to>
      <xdr:col>4</xdr:col>
      <xdr:colOff>206375</xdr:colOff>
      <xdr:row>97</xdr:row>
      <xdr:rowOff>59398</xdr:rowOff>
    </xdr:to>
    <xdr:sp macro="" textlink="">
      <xdr:nvSpPr>
        <xdr:cNvPr id="262" name="円/楕円 261"/>
        <xdr:cNvSpPr/>
      </xdr:nvSpPr>
      <xdr:spPr>
        <a:xfrm>
          <a:off x="2857500" y="1658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75925</xdr:rowOff>
    </xdr:from>
    <xdr:ext cx="534377" cy="259045"/>
    <xdr:sp macro="" textlink="">
      <xdr:nvSpPr>
        <xdr:cNvPr id="263" name="テキスト ボックス 262"/>
        <xdr:cNvSpPr txBox="1"/>
      </xdr:nvSpPr>
      <xdr:spPr>
        <a:xfrm>
          <a:off x="2641111" y="1636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46,529</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133232</xdr:rowOff>
    </xdr:from>
    <xdr:to>
      <xdr:col>3</xdr:col>
      <xdr:colOff>3175</xdr:colOff>
      <xdr:row>95</xdr:row>
      <xdr:rowOff>63382</xdr:rowOff>
    </xdr:to>
    <xdr:sp macro="" textlink="">
      <xdr:nvSpPr>
        <xdr:cNvPr id="264" name="円/楕円 263"/>
        <xdr:cNvSpPr/>
      </xdr:nvSpPr>
      <xdr:spPr>
        <a:xfrm>
          <a:off x="1968500" y="1624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79909</xdr:rowOff>
    </xdr:from>
    <xdr:ext cx="534377" cy="259045"/>
    <xdr:sp macro="" textlink="">
      <xdr:nvSpPr>
        <xdr:cNvPr id="265" name="テキスト ボックス 264"/>
        <xdr:cNvSpPr txBox="1"/>
      </xdr:nvSpPr>
      <xdr:spPr>
        <a:xfrm>
          <a:off x="1752111" y="1602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67,285</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170608</xdr:rowOff>
    </xdr:from>
    <xdr:to>
      <xdr:col>1</xdr:col>
      <xdr:colOff>485775</xdr:colOff>
      <xdr:row>96</xdr:row>
      <xdr:rowOff>100758</xdr:rowOff>
    </xdr:to>
    <xdr:sp macro="" textlink="">
      <xdr:nvSpPr>
        <xdr:cNvPr id="266" name="円/楕円 265"/>
        <xdr:cNvSpPr/>
      </xdr:nvSpPr>
      <xdr:spPr>
        <a:xfrm>
          <a:off x="1079500" y="1645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117285</xdr:rowOff>
    </xdr:from>
    <xdr:ext cx="534377" cy="259045"/>
    <xdr:sp macro="" textlink="">
      <xdr:nvSpPr>
        <xdr:cNvPr id="267" name="テキスト ボックス 266"/>
        <xdr:cNvSpPr txBox="1"/>
      </xdr:nvSpPr>
      <xdr:spPr>
        <a:xfrm>
          <a:off x="863111" y="1623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54,496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1" name="テキスト ボックス 28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7" name="テキスト ボックス 28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114745</xdr:rowOff>
    </xdr:from>
    <xdr:to>
      <xdr:col>15</xdr:col>
      <xdr:colOff>180340</xdr:colOff>
      <xdr:row>39</xdr:row>
      <xdr:rowOff>44450</xdr:rowOff>
    </xdr:to>
    <xdr:cxnSp macro="">
      <xdr:nvCxnSpPr>
        <xdr:cNvPr id="291" name="直線コネクタ 290"/>
        <xdr:cNvCxnSpPr/>
      </xdr:nvCxnSpPr>
      <xdr:spPr>
        <a:xfrm flipV="1">
          <a:off x="10475595" y="5258245"/>
          <a:ext cx="1270" cy="1472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3" name="直線コネクタ 29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61422</xdr:rowOff>
    </xdr:from>
    <xdr:ext cx="469744" cy="259045"/>
    <xdr:sp macro="" textlink="">
      <xdr:nvSpPr>
        <xdr:cNvPr id="294" name="労働費最大値テキスト"/>
        <xdr:cNvSpPr txBox="1"/>
      </xdr:nvSpPr>
      <xdr:spPr>
        <a:xfrm>
          <a:off x="10528300" y="5033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7,731</a:t>
          </a:r>
          <a:endParaRPr kumimoji="1" lang="ja-JP" altLang="en-US" sz="1000" b="1">
            <a:latin typeface="ＭＳ Ｐゴシック"/>
          </a:endParaRPr>
        </a:p>
      </xdr:txBody>
    </xdr:sp>
    <xdr:clientData/>
  </xdr:oneCellAnchor>
  <xdr:twoCellAnchor>
    <xdr:from>
      <xdr:col>15</xdr:col>
      <xdr:colOff>92075</xdr:colOff>
      <xdr:row>30</xdr:row>
      <xdr:rowOff>114745</xdr:rowOff>
    </xdr:from>
    <xdr:to>
      <xdr:col>15</xdr:col>
      <xdr:colOff>269875</xdr:colOff>
      <xdr:row>30</xdr:row>
      <xdr:rowOff>114745</xdr:rowOff>
    </xdr:to>
    <xdr:cxnSp macro="">
      <xdr:nvCxnSpPr>
        <xdr:cNvPr id="295" name="直線コネクタ 294"/>
        <xdr:cNvCxnSpPr/>
      </xdr:nvCxnSpPr>
      <xdr:spPr>
        <a:xfrm>
          <a:off x="10388600" y="5258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157607</xdr:rowOff>
    </xdr:from>
    <xdr:to>
      <xdr:col>15</xdr:col>
      <xdr:colOff>180975</xdr:colOff>
      <xdr:row>37</xdr:row>
      <xdr:rowOff>114364</xdr:rowOff>
    </xdr:to>
    <xdr:cxnSp macro="">
      <xdr:nvCxnSpPr>
        <xdr:cNvPr id="296" name="直線コネクタ 295"/>
        <xdr:cNvCxnSpPr/>
      </xdr:nvCxnSpPr>
      <xdr:spPr>
        <a:xfrm>
          <a:off x="9639300" y="5815457"/>
          <a:ext cx="838200" cy="64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77614</xdr:rowOff>
    </xdr:from>
    <xdr:ext cx="469744" cy="259045"/>
    <xdr:sp macro="" textlink="">
      <xdr:nvSpPr>
        <xdr:cNvPr id="297" name="労働費平均値テキスト"/>
        <xdr:cNvSpPr txBox="1"/>
      </xdr:nvSpPr>
      <xdr:spPr>
        <a:xfrm>
          <a:off x="10528300" y="64212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1,246</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99187</xdr:rowOff>
    </xdr:from>
    <xdr:to>
      <xdr:col>15</xdr:col>
      <xdr:colOff>231775</xdr:colOff>
      <xdr:row>38</xdr:row>
      <xdr:rowOff>29337</xdr:rowOff>
    </xdr:to>
    <xdr:sp macro="" textlink="">
      <xdr:nvSpPr>
        <xdr:cNvPr id="298" name="フローチャート : 判断 297"/>
        <xdr:cNvSpPr/>
      </xdr:nvSpPr>
      <xdr:spPr>
        <a:xfrm>
          <a:off x="10426700" y="644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157607</xdr:rowOff>
    </xdr:from>
    <xdr:to>
      <xdr:col>14</xdr:col>
      <xdr:colOff>28575</xdr:colOff>
      <xdr:row>34</xdr:row>
      <xdr:rowOff>60071</xdr:rowOff>
    </xdr:to>
    <xdr:cxnSp macro="">
      <xdr:nvCxnSpPr>
        <xdr:cNvPr id="299" name="直線コネクタ 298"/>
        <xdr:cNvCxnSpPr/>
      </xdr:nvCxnSpPr>
      <xdr:spPr>
        <a:xfrm flipV="1">
          <a:off x="8750300" y="5815457"/>
          <a:ext cx="889000" cy="7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18986</xdr:rowOff>
    </xdr:from>
    <xdr:to>
      <xdr:col>14</xdr:col>
      <xdr:colOff>79375</xdr:colOff>
      <xdr:row>37</xdr:row>
      <xdr:rowOff>120586</xdr:rowOff>
    </xdr:to>
    <xdr:sp macro="" textlink="">
      <xdr:nvSpPr>
        <xdr:cNvPr id="300" name="フローチャート : 判断 299"/>
        <xdr:cNvSpPr/>
      </xdr:nvSpPr>
      <xdr:spPr>
        <a:xfrm>
          <a:off x="9588500" y="63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111713</xdr:rowOff>
    </xdr:from>
    <xdr:ext cx="469744" cy="259045"/>
    <xdr:sp macro="" textlink="">
      <xdr:nvSpPr>
        <xdr:cNvPr id="301" name="テキスト ボックス 300"/>
        <xdr:cNvSpPr txBox="1"/>
      </xdr:nvSpPr>
      <xdr:spPr>
        <a:xfrm>
          <a:off x="9404427" y="645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1,667</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60071</xdr:rowOff>
    </xdr:from>
    <xdr:to>
      <xdr:col>12</xdr:col>
      <xdr:colOff>511175</xdr:colOff>
      <xdr:row>34</xdr:row>
      <xdr:rowOff>76645</xdr:rowOff>
    </xdr:to>
    <xdr:cxnSp macro="">
      <xdr:nvCxnSpPr>
        <xdr:cNvPr id="302" name="直線コネクタ 301"/>
        <xdr:cNvCxnSpPr/>
      </xdr:nvCxnSpPr>
      <xdr:spPr>
        <a:xfrm flipV="1">
          <a:off x="7861300" y="5889371"/>
          <a:ext cx="8890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64897</xdr:rowOff>
    </xdr:from>
    <xdr:to>
      <xdr:col>12</xdr:col>
      <xdr:colOff>561975</xdr:colOff>
      <xdr:row>36</xdr:row>
      <xdr:rowOff>166497</xdr:rowOff>
    </xdr:to>
    <xdr:sp macro="" textlink="">
      <xdr:nvSpPr>
        <xdr:cNvPr id="303" name="フローチャート : 判断 302"/>
        <xdr:cNvSpPr/>
      </xdr:nvSpPr>
      <xdr:spPr>
        <a:xfrm>
          <a:off x="8699500" y="62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157624</xdr:rowOff>
    </xdr:from>
    <xdr:ext cx="469744" cy="259045"/>
    <xdr:sp macro="" textlink="">
      <xdr:nvSpPr>
        <xdr:cNvPr id="304" name="テキスト ボックス 303"/>
        <xdr:cNvSpPr txBox="1"/>
      </xdr:nvSpPr>
      <xdr:spPr>
        <a:xfrm>
          <a:off x="8515427" y="632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2,326</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107696</xdr:rowOff>
    </xdr:from>
    <xdr:to>
      <xdr:col>11</xdr:col>
      <xdr:colOff>307975</xdr:colOff>
      <xdr:row>34</xdr:row>
      <xdr:rowOff>76645</xdr:rowOff>
    </xdr:to>
    <xdr:cxnSp macro="">
      <xdr:nvCxnSpPr>
        <xdr:cNvPr id="305" name="直線コネクタ 304"/>
        <xdr:cNvCxnSpPr/>
      </xdr:nvCxnSpPr>
      <xdr:spPr>
        <a:xfrm>
          <a:off x="6972300" y="5422646"/>
          <a:ext cx="889000" cy="48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163004</xdr:rowOff>
    </xdr:from>
    <xdr:to>
      <xdr:col>11</xdr:col>
      <xdr:colOff>358775</xdr:colOff>
      <xdr:row>36</xdr:row>
      <xdr:rowOff>93154</xdr:rowOff>
    </xdr:to>
    <xdr:sp macro="" textlink="">
      <xdr:nvSpPr>
        <xdr:cNvPr id="306" name="フローチャート : 判断 305"/>
        <xdr:cNvSpPr/>
      </xdr:nvSpPr>
      <xdr:spPr>
        <a:xfrm>
          <a:off x="7810500" y="616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84281</xdr:rowOff>
    </xdr:from>
    <xdr:ext cx="469744" cy="259045"/>
    <xdr:sp macro="" textlink="">
      <xdr:nvSpPr>
        <xdr:cNvPr id="307" name="テキスト ボックス 306"/>
        <xdr:cNvSpPr txBox="1"/>
      </xdr:nvSpPr>
      <xdr:spPr>
        <a:xfrm>
          <a:off x="7626427" y="625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2,711</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53467</xdr:rowOff>
    </xdr:from>
    <xdr:to>
      <xdr:col>10</xdr:col>
      <xdr:colOff>155575</xdr:colOff>
      <xdr:row>34</xdr:row>
      <xdr:rowOff>155067</xdr:rowOff>
    </xdr:to>
    <xdr:sp macro="" textlink="">
      <xdr:nvSpPr>
        <xdr:cNvPr id="308" name="フローチャート : 判断 307"/>
        <xdr:cNvSpPr/>
      </xdr:nvSpPr>
      <xdr:spPr>
        <a:xfrm>
          <a:off x="6921500" y="58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146194</xdr:rowOff>
    </xdr:from>
    <xdr:ext cx="469744" cy="259045"/>
    <xdr:sp macro="" textlink="">
      <xdr:nvSpPr>
        <xdr:cNvPr id="309" name="テキスト ボックス 308"/>
        <xdr:cNvSpPr txBox="1"/>
      </xdr:nvSpPr>
      <xdr:spPr>
        <a:xfrm>
          <a:off x="6737427" y="597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63564</xdr:rowOff>
    </xdr:from>
    <xdr:to>
      <xdr:col>15</xdr:col>
      <xdr:colOff>231775</xdr:colOff>
      <xdr:row>37</xdr:row>
      <xdr:rowOff>165164</xdr:rowOff>
    </xdr:to>
    <xdr:sp macro="" textlink="">
      <xdr:nvSpPr>
        <xdr:cNvPr id="315" name="円/楕円 314"/>
        <xdr:cNvSpPr/>
      </xdr:nvSpPr>
      <xdr:spPr>
        <a:xfrm>
          <a:off x="10426700" y="640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86441</xdr:rowOff>
    </xdr:from>
    <xdr:ext cx="469744" cy="259045"/>
    <xdr:sp macro="" textlink="">
      <xdr:nvSpPr>
        <xdr:cNvPr id="316" name="労働費該当値テキスト"/>
        <xdr:cNvSpPr txBox="1"/>
      </xdr:nvSpPr>
      <xdr:spPr>
        <a:xfrm>
          <a:off x="10528300" y="625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1,433</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106807</xdr:rowOff>
    </xdr:from>
    <xdr:to>
      <xdr:col>14</xdr:col>
      <xdr:colOff>79375</xdr:colOff>
      <xdr:row>34</xdr:row>
      <xdr:rowOff>36957</xdr:rowOff>
    </xdr:to>
    <xdr:sp macro="" textlink="">
      <xdr:nvSpPr>
        <xdr:cNvPr id="317" name="円/楕円 316"/>
        <xdr:cNvSpPr/>
      </xdr:nvSpPr>
      <xdr:spPr>
        <a:xfrm>
          <a:off x="9588500" y="5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32</xdr:row>
      <xdr:rowOff>53484</xdr:rowOff>
    </xdr:from>
    <xdr:ext cx="469744" cy="259045"/>
    <xdr:sp macro="" textlink="">
      <xdr:nvSpPr>
        <xdr:cNvPr id="318" name="テキスト ボックス 317"/>
        <xdr:cNvSpPr txBox="1"/>
      </xdr:nvSpPr>
      <xdr:spPr>
        <a:xfrm>
          <a:off x="9404427" y="553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4,806</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9271</xdr:rowOff>
    </xdr:from>
    <xdr:to>
      <xdr:col>12</xdr:col>
      <xdr:colOff>561975</xdr:colOff>
      <xdr:row>34</xdr:row>
      <xdr:rowOff>110871</xdr:rowOff>
    </xdr:to>
    <xdr:sp macro="" textlink="">
      <xdr:nvSpPr>
        <xdr:cNvPr id="319" name="円/楕円 318"/>
        <xdr:cNvSpPr/>
      </xdr:nvSpPr>
      <xdr:spPr>
        <a:xfrm>
          <a:off x="8699500" y="583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32</xdr:row>
      <xdr:rowOff>127398</xdr:rowOff>
    </xdr:from>
    <xdr:ext cx="469744" cy="259045"/>
    <xdr:sp macro="" textlink="">
      <xdr:nvSpPr>
        <xdr:cNvPr id="320" name="テキスト ボックス 319"/>
        <xdr:cNvSpPr txBox="1"/>
      </xdr:nvSpPr>
      <xdr:spPr>
        <a:xfrm>
          <a:off x="8515427" y="561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4,418</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25845</xdr:rowOff>
    </xdr:from>
    <xdr:to>
      <xdr:col>11</xdr:col>
      <xdr:colOff>358775</xdr:colOff>
      <xdr:row>34</xdr:row>
      <xdr:rowOff>127445</xdr:rowOff>
    </xdr:to>
    <xdr:sp macro="" textlink="">
      <xdr:nvSpPr>
        <xdr:cNvPr id="321" name="円/楕円 320"/>
        <xdr:cNvSpPr/>
      </xdr:nvSpPr>
      <xdr:spPr>
        <a:xfrm>
          <a:off x="7810500" y="585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143972</xdr:rowOff>
    </xdr:from>
    <xdr:ext cx="469744" cy="259045"/>
    <xdr:sp macro="" textlink="">
      <xdr:nvSpPr>
        <xdr:cNvPr id="322" name="テキスト ボックス 321"/>
        <xdr:cNvSpPr txBox="1"/>
      </xdr:nvSpPr>
      <xdr:spPr>
        <a:xfrm>
          <a:off x="7626427" y="563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4,331</a:t>
          </a:r>
          <a:endParaRPr kumimoji="1" lang="ja-JP" altLang="en-US" sz="1000" b="1">
            <a:solidFill>
              <a:srgbClr val="FF0000"/>
            </a:solidFill>
            <a:latin typeface="ＭＳ Ｐゴシック"/>
          </a:endParaRPr>
        </a:p>
      </xdr:txBody>
    </xdr:sp>
    <xdr:clientData/>
  </xdr:oneCellAnchor>
  <xdr:twoCellAnchor>
    <xdr:from>
      <xdr:col>10</xdr:col>
      <xdr:colOff>53975</xdr:colOff>
      <xdr:row>31</xdr:row>
      <xdr:rowOff>56896</xdr:rowOff>
    </xdr:from>
    <xdr:to>
      <xdr:col>10</xdr:col>
      <xdr:colOff>155575</xdr:colOff>
      <xdr:row>31</xdr:row>
      <xdr:rowOff>158496</xdr:rowOff>
    </xdr:to>
    <xdr:sp macro="" textlink="">
      <xdr:nvSpPr>
        <xdr:cNvPr id="323" name="円/楕円 322"/>
        <xdr:cNvSpPr/>
      </xdr:nvSpPr>
      <xdr:spPr>
        <a:xfrm>
          <a:off x="6921500" y="537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30</xdr:row>
      <xdr:rowOff>3573</xdr:rowOff>
    </xdr:from>
    <xdr:ext cx="469744" cy="259045"/>
    <xdr:sp macro="" textlink="">
      <xdr:nvSpPr>
        <xdr:cNvPr id="324" name="テキスト ボックス 323"/>
        <xdr:cNvSpPr txBox="1"/>
      </xdr:nvSpPr>
      <xdr:spPr>
        <a:xfrm>
          <a:off x="6737427" y="514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47,189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28816</xdr:rowOff>
    </xdr:from>
    <xdr:to>
      <xdr:col>15</xdr:col>
      <xdr:colOff>180340</xdr:colOff>
      <xdr:row>58</xdr:row>
      <xdr:rowOff>128092</xdr:rowOff>
    </xdr:to>
    <xdr:cxnSp macro="">
      <xdr:nvCxnSpPr>
        <xdr:cNvPr id="348" name="直線コネクタ 347"/>
        <xdr:cNvCxnSpPr/>
      </xdr:nvCxnSpPr>
      <xdr:spPr>
        <a:xfrm flipV="1">
          <a:off x="10475595" y="8601316"/>
          <a:ext cx="1270" cy="1470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131919</xdr:rowOff>
    </xdr:from>
    <xdr:ext cx="469744" cy="259045"/>
    <xdr:sp macro="" textlink="">
      <xdr:nvSpPr>
        <xdr:cNvPr id="349" name="農林水産業費最小値テキスト"/>
        <xdr:cNvSpPr txBox="1"/>
      </xdr:nvSpPr>
      <xdr:spPr>
        <a:xfrm>
          <a:off x="10528300" y="1007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6,914</a:t>
          </a:r>
          <a:endParaRPr kumimoji="1" lang="ja-JP" altLang="en-US" sz="1000" b="1">
            <a:latin typeface="ＭＳ Ｐゴシック"/>
          </a:endParaRPr>
        </a:p>
      </xdr:txBody>
    </xdr:sp>
    <xdr:clientData/>
  </xdr:oneCellAnchor>
  <xdr:twoCellAnchor>
    <xdr:from>
      <xdr:col>15</xdr:col>
      <xdr:colOff>92075</xdr:colOff>
      <xdr:row>58</xdr:row>
      <xdr:rowOff>128092</xdr:rowOff>
    </xdr:from>
    <xdr:to>
      <xdr:col>15</xdr:col>
      <xdr:colOff>269875</xdr:colOff>
      <xdr:row>58</xdr:row>
      <xdr:rowOff>128092</xdr:rowOff>
    </xdr:to>
    <xdr:cxnSp macro="">
      <xdr:nvCxnSpPr>
        <xdr:cNvPr id="350" name="直線コネクタ 349"/>
        <xdr:cNvCxnSpPr/>
      </xdr:nvCxnSpPr>
      <xdr:spPr>
        <a:xfrm>
          <a:off x="10388600" y="1007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146943</xdr:rowOff>
    </xdr:from>
    <xdr:ext cx="599010" cy="259045"/>
    <xdr:sp macro="" textlink="">
      <xdr:nvSpPr>
        <xdr:cNvPr id="351" name="農林水産業費最大値テキスト"/>
        <xdr:cNvSpPr txBox="1"/>
      </xdr:nvSpPr>
      <xdr:spPr>
        <a:xfrm>
          <a:off x="10528300" y="837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122,731</a:t>
          </a:r>
          <a:endParaRPr kumimoji="1" lang="ja-JP" altLang="en-US" sz="1000" b="1">
            <a:latin typeface="ＭＳ Ｐゴシック"/>
          </a:endParaRPr>
        </a:p>
      </xdr:txBody>
    </xdr:sp>
    <xdr:clientData/>
  </xdr:oneCellAnchor>
  <xdr:twoCellAnchor>
    <xdr:from>
      <xdr:col>15</xdr:col>
      <xdr:colOff>92075</xdr:colOff>
      <xdr:row>50</xdr:row>
      <xdr:rowOff>28816</xdr:rowOff>
    </xdr:from>
    <xdr:to>
      <xdr:col>15</xdr:col>
      <xdr:colOff>269875</xdr:colOff>
      <xdr:row>50</xdr:row>
      <xdr:rowOff>28816</xdr:rowOff>
    </xdr:to>
    <xdr:cxnSp macro="">
      <xdr:nvCxnSpPr>
        <xdr:cNvPr id="352" name="直線コネクタ 351"/>
        <xdr:cNvCxnSpPr/>
      </xdr:nvCxnSpPr>
      <xdr:spPr>
        <a:xfrm>
          <a:off x="10388600" y="860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104559</xdr:rowOff>
    </xdr:from>
    <xdr:to>
      <xdr:col>15</xdr:col>
      <xdr:colOff>180975</xdr:colOff>
      <xdr:row>55</xdr:row>
      <xdr:rowOff>170244</xdr:rowOff>
    </xdr:to>
    <xdr:cxnSp macro="">
      <xdr:nvCxnSpPr>
        <xdr:cNvPr id="353" name="直線コネクタ 352"/>
        <xdr:cNvCxnSpPr/>
      </xdr:nvCxnSpPr>
      <xdr:spPr>
        <a:xfrm flipV="1">
          <a:off x="9639300" y="9362859"/>
          <a:ext cx="838200" cy="23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63213</xdr:rowOff>
    </xdr:from>
    <xdr:ext cx="534377" cy="259045"/>
    <xdr:sp macro="" textlink="">
      <xdr:nvSpPr>
        <xdr:cNvPr id="354" name="農林水産業費平均値テキスト"/>
        <xdr:cNvSpPr txBox="1"/>
      </xdr:nvSpPr>
      <xdr:spPr>
        <a:xfrm>
          <a:off x="10528300" y="9664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33,324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84786</xdr:rowOff>
    </xdr:from>
    <xdr:to>
      <xdr:col>15</xdr:col>
      <xdr:colOff>231775</xdr:colOff>
      <xdr:row>57</xdr:row>
      <xdr:rowOff>14936</xdr:rowOff>
    </xdr:to>
    <xdr:sp macro="" textlink="">
      <xdr:nvSpPr>
        <xdr:cNvPr id="355" name="フローチャート : 判断 354"/>
        <xdr:cNvSpPr/>
      </xdr:nvSpPr>
      <xdr:spPr>
        <a:xfrm>
          <a:off x="10426700" y="96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170244</xdr:rowOff>
    </xdr:from>
    <xdr:to>
      <xdr:col>14</xdr:col>
      <xdr:colOff>28575</xdr:colOff>
      <xdr:row>56</xdr:row>
      <xdr:rowOff>10770</xdr:rowOff>
    </xdr:to>
    <xdr:cxnSp macro="">
      <xdr:nvCxnSpPr>
        <xdr:cNvPr id="356" name="直線コネクタ 355"/>
        <xdr:cNvCxnSpPr/>
      </xdr:nvCxnSpPr>
      <xdr:spPr>
        <a:xfrm flipV="1">
          <a:off x="8750300" y="9599994"/>
          <a:ext cx="889000" cy="1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148704</xdr:rowOff>
    </xdr:from>
    <xdr:to>
      <xdr:col>14</xdr:col>
      <xdr:colOff>79375</xdr:colOff>
      <xdr:row>57</xdr:row>
      <xdr:rowOff>78854</xdr:rowOff>
    </xdr:to>
    <xdr:sp macro="" textlink="">
      <xdr:nvSpPr>
        <xdr:cNvPr id="357" name="フローチャート : 判断 356"/>
        <xdr:cNvSpPr/>
      </xdr:nvSpPr>
      <xdr:spPr>
        <a:xfrm>
          <a:off x="9588500" y="974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69981</xdr:rowOff>
    </xdr:from>
    <xdr:ext cx="534377" cy="259045"/>
    <xdr:sp macro="" textlink="">
      <xdr:nvSpPr>
        <xdr:cNvPr id="358" name="テキスト ボックス 357"/>
        <xdr:cNvSpPr txBox="1"/>
      </xdr:nvSpPr>
      <xdr:spPr>
        <a:xfrm>
          <a:off x="9372111" y="984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28,291</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10770</xdr:rowOff>
    </xdr:from>
    <xdr:to>
      <xdr:col>12</xdr:col>
      <xdr:colOff>511175</xdr:colOff>
      <xdr:row>56</xdr:row>
      <xdr:rowOff>32677</xdr:rowOff>
    </xdr:to>
    <xdr:cxnSp macro="">
      <xdr:nvCxnSpPr>
        <xdr:cNvPr id="359" name="直線コネクタ 358"/>
        <xdr:cNvCxnSpPr/>
      </xdr:nvCxnSpPr>
      <xdr:spPr>
        <a:xfrm flipV="1">
          <a:off x="7861300" y="9611970"/>
          <a:ext cx="889000" cy="2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151333</xdr:rowOff>
    </xdr:from>
    <xdr:to>
      <xdr:col>12</xdr:col>
      <xdr:colOff>561975</xdr:colOff>
      <xdr:row>57</xdr:row>
      <xdr:rowOff>81483</xdr:rowOff>
    </xdr:to>
    <xdr:sp macro="" textlink="">
      <xdr:nvSpPr>
        <xdr:cNvPr id="360" name="フローチャート : 判断 359"/>
        <xdr:cNvSpPr/>
      </xdr:nvSpPr>
      <xdr:spPr>
        <a:xfrm>
          <a:off x="8699500" y="975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72610</xdr:rowOff>
    </xdr:from>
    <xdr:ext cx="534377" cy="259045"/>
    <xdr:sp macro="" textlink="">
      <xdr:nvSpPr>
        <xdr:cNvPr id="361" name="テキスト ボックス 360"/>
        <xdr:cNvSpPr txBox="1"/>
      </xdr:nvSpPr>
      <xdr:spPr>
        <a:xfrm>
          <a:off x="8483111" y="984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28,084</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31217</xdr:rowOff>
    </xdr:from>
    <xdr:to>
      <xdr:col>11</xdr:col>
      <xdr:colOff>307975</xdr:colOff>
      <xdr:row>56</xdr:row>
      <xdr:rowOff>32677</xdr:rowOff>
    </xdr:to>
    <xdr:cxnSp macro="">
      <xdr:nvCxnSpPr>
        <xdr:cNvPr id="362" name="直線コネクタ 361"/>
        <xdr:cNvCxnSpPr/>
      </xdr:nvCxnSpPr>
      <xdr:spPr>
        <a:xfrm>
          <a:off x="6972300" y="9632417"/>
          <a:ext cx="889000" cy="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166675</xdr:rowOff>
    </xdr:from>
    <xdr:to>
      <xdr:col>11</xdr:col>
      <xdr:colOff>358775</xdr:colOff>
      <xdr:row>57</xdr:row>
      <xdr:rowOff>96825</xdr:rowOff>
    </xdr:to>
    <xdr:sp macro="" textlink="">
      <xdr:nvSpPr>
        <xdr:cNvPr id="363" name="フローチャート : 判断 362"/>
        <xdr:cNvSpPr/>
      </xdr:nvSpPr>
      <xdr:spPr>
        <a:xfrm>
          <a:off x="7810500" y="97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87952</xdr:rowOff>
    </xdr:from>
    <xdr:ext cx="534377" cy="259045"/>
    <xdr:sp macro="" textlink="">
      <xdr:nvSpPr>
        <xdr:cNvPr id="364" name="テキスト ボックス 363"/>
        <xdr:cNvSpPr txBox="1"/>
      </xdr:nvSpPr>
      <xdr:spPr>
        <a:xfrm>
          <a:off x="7594111" y="986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26,876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7582</xdr:rowOff>
    </xdr:from>
    <xdr:to>
      <xdr:col>10</xdr:col>
      <xdr:colOff>155575</xdr:colOff>
      <xdr:row>57</xdr:row>
      <xdr:rowOff>109182</xdr:rowOff>
    </xdr:to>
    <xdr:sp macro="" textlink="">
      <xdr:nvSpPr>
        <xdr:cNvPr id="365" name="フローチャート : 判断 364"/>
        <xdr:cNvSpPr/>
      </xdr:nvSpPr>
      <xdr:spPr>
        <a:xfrm>
          <a:off x="6921500" y="978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100309</xdr:rowOff>
    </xdr:from>
    <xdr:ext cx="534377" cy="259045"/>
    <xdr:sp macro="" textlink="">
      <xdr:nvSpPr>
        <xdr:cNvPr id="366" name="テキスト ボックス 365"/>
        <xdr:cNvSpPr txBox="1"/>
      </xdr:nvSpPr>
      <xdr:spPr>
        <a:xfrm>
          <a:off x="6705111" y="987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25,903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54</xdr:row>
      <xdr:rowOff>53759</xdr:rowOff>
    </xdr:from>
    <xdr:to>
      <xdr:col>15</xdr:col>
      <xdr:colOff>231775</xdr:colOff>
      <xdr:row>54</xdr:row>
      <xdr:rowOff>155359</xdr:rowOff>
    </xdr:to>
    <xdr:sp macro="" textlink="">
      <xdr:nvSpPr>
        <xdr:cNvPr id="372" name="円/楕円 371"/>
        <xdr:cNvSpPr/>
      </xdr:nvSpPr>
      <xdr:spPr>
        <a:xfrm>
          <a:off x="10426700" y="931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76636</xdr:rowOff>
    </xdr:from>
    <xdr:ext cx="534377" cy="259045"/>
    <xdr:sp macro="" textlink="">
      <xdr:nvSpPr>
        <xdr:cNvPr id="373" name="農林水産業費該当値テキスト"/>
        <xdr:cNvSpPr txBox="1"/>
      </xdr:nvSpPr>
      <xdr:spPr>
        <a:xfrm>
          <a:off x="10528300" y="916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62,767</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119444</xdr:rowOff>
    </xdr:from>
    <xdr:to>
      <xdr:col>14</xdr:col>
      <xdr:colOff>79375</xdr:colOff>
      <xdr:row>56</xdr:row>
      <xdr:rowOff>49594</xdr:rowOff>
    </xdr:to>
    <xdr:sp macro="" textlink="">
      <xdr:nvSpPr>
        <xdr:cNvPr id="374" name="円/楕円 373"/>
        <xdr:cNvSpPr/>
      </xdr:nvSpPr>
      <xdr:spPr>
        <a:xfrm>
          <a:off x="9588500" y="954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66121</xdr:rowOff>
    </xdr:from>
    <xdr:ext cx="534377" cy="259045"/>
    <xdr:sp macro="" textlink="">
      <xdr:nvSpPr>
        <xdr:cNvPr id="375" name="テキスト ボックス 374"/>
        <xdr:cNvSpPr txBox="1"/>
      </xdr:nvSpPr>
      <xdr:spPr>
        <a:xfrm>
          <a:off x="9372111" y="932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44,095</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131420</xdr:rowOff>
    </xdr:from>
    <xdr:to>
      <xdr:col>12</xdr:col>
      <xdr:colOff>561975</xdr:colOff>
      <xdr:row>56</xdr:row>
      <xdr:rowOff>61570</xdr:rowOff>
    </xdr:to>
    <xdr:sp macro="" textlink="">
      <xdr:nvSpPr>
        <xdr:cNvPr id="376" name="円/楕円 375"/>
        <xdr:cNvSpPr/>
      </xdr:nvSpPr>
      <xdr:spPr>
        <a:xfrm>
          <a:off x="8699500" y="956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78097</xdr:rowOff>
    </xdr:from>
    <xdr:ext cx="534377" cy="259045"/>
    <xdr:sp macro="" textlink="">
      <xdr:nvSpPr>
        <xdr:cNvPr id="377" name="テキスト ボックス 376"/>
        <xdr:cNvSpPr txBox="1"/>
      </xdr:nvSpPr>
      <xdr:spPr>
        <a:xfrm>
          <a:off x="8483111" y="933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43,152</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153327</xdr:rowOff>
    </xdr:from>
    <xdr:to>
      <xdr:col>11</xdr:col>
      <xdr:colOff>358775</xdr:colOff>
      <xdr:row>56</xdr:row>
      <xdr:rowOff>83477</xdr:rowOff>
    </xdr:to>
    <xdr:sp macro="" textlink="">
      <xdr:nvSpPr>
        <xdr:cNvPr id="378" name="円/楕円 377"/>
        <xdr:cNvSpPr/>
      </xdr:nvSpPr>
      <xdr:spPr>
        <a:xfrm>
          <a:off x="7810500" y="958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100004</xdr:rowOff>
    </xdr:from>
    <xdr:ext cx="534377" cy="259045"/>
    <xdr:sp macro="" textlink="">
      <xdr:nvSpPr>
        <xdr:cNvPr id="379" name="テキスト ボックス 378"/>
        <xdr:cNvSpPr txBox="1"/>
      </xdr:nvSpPr>
      <xdr:spPr>
        <a:xfrm>
          <a:off x="7594111" y="935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41,427</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151867</xdr:rowOff>
    </xdr:from>
    <xdr:to>
      <xdr:col>10</xdr:col>
      <xdr:colOff>155575</xdr:colOff>
      <xdr:row>56</xdr:row>
      <xdr:rowOff>82017</xdr:rowOff>
    </xdr:to>
    <xdr:sp macro="" textlink="">
      <xdr:nvSpPr>
        <xdr:cNvPr id="380" name="円/楕円 379"/>
        <xdr:cNvSpPr/>
      </xdr:nvSpPr>
      <xdr:spPr>
        <a:xfrm>
          <a:off x="6921500" y="958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98544</xdr:rowOff>
    </xdr:from>
    <xdr:ext cx="534377" cy="259045"/>
    <xdr:sp macro="" textlink="">
      <xdr:nvSpPr>
        <xdr:cNvPr id="381" name="テキスト ボックス 380"/>
        <xdr:cNvSpPr txBox="1"/>
      </xdr:nvSpPr>
      <xdr:spPr>
        <a:xfrm>
          <a:off x="6705111" y="935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41,542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17,520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1" name="テキスト ボックス 40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153112</xdr:rowOff>
    </xdr:from>
    <xdr:to>
      <xdr:col>15</xdr:col>
      <xdr:colOff>180340</xdr:colOff>
      <xdr:row>78</xdr:row>
      <xdr:rowOff>93218</xdr:rowOff>
    </xdr:to>
    <xdr:cxnSp macro="">
      <xdr:nvCxnSpPr>
        <xdr:cNvPr id="405" name="直線コネクタ 404"/>
        <xdr:cNvCxnSpPr/>
      </xdr:nvCxnSpPr>
      <xdr:spPr>
        <a:xfrm flipV="1">
          <a:off x="10475595" y="11983162"/>
          <a:ext cx="1270" cy="1483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97045</xdr:rowOff>
    </xdr:from>
    <xdr:ext cx="469744" cy="259045"/>
    <xdr:sp macro="" textlink="">
      <xdr:nvSpPr>
        <xdr:cNvPr id="406" name="商工費最小値テキスト"/>
        <xdr:cNvSpPr txBox="1"/>
      </xdr:nvSpPr>
      <xdr:spPr>
        <a:xfrm>
          <a:off x="10528300" y="134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3,220</a:t>
          </a:r>
          <a:endParaRPr kumimoji="1" lang="ja-JP" altLang="en-US" sz="1000" b="1">
            <a:latin typeface="ＭＳ Ｐゴシック"/>
          </a:endParaRPr>
        </a:p>
      </xdr:txBody>
    </xdr:sp>
    <xdr:clientData/>
  </xdr:oneCellAnchor>
  <xdr:twoCellAnchor>
    <xdr:from>
      <xdr:col>15</xdr:col>
      <xdr:colOff>92075</xdr:colOff>
      <xdr:row>78</xdr:row>
      <xdr:rowOff>93218</xdr:rowOff>
    </xdr:from>
    <xdr:to>
      <xdr:col>15</xdr:col>
      <xdr:colOff>269875</xdr:colOff>
      <xdr:row>78</xdr:row>
      <xdr:rowOff>93218</xdr:rowOff>
    </xdr:to>
    <xdr:cxnSp macro="">
      <xdr:nvCxnSpPr>
        <xdr:cNvPr id="407" name="直線コネクタ 406"/>
        <xdr:cNvCxnSpPr/>
      </xdr:nvCxnSpPr>
      <xdr:spPr>
        <a:xfrm>
          <a:off x="10388600" y="1346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99789</xdr:rowOff>
    </xdr:from>
    <xdr:ext cx="534377" cy="259045"/>
    <xdr:sp macro="" textlink="">
      <xdr:nvSpPr>
        <xdr:cNvPr id="408" name="商工費最大値テキスト"/>
        <xdr:cNvSpPr txBox="1"/>
      </xdr:nvSpPr>
      <xdr:spPr>
        <a:xfrm>
          <a:off x="10528300" y="1175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42,148</a:t>
          </a:r>
          <a:endParaRPr kumimoji="1" lang="ja-JP" altLang="en-US" sz="1000" b="1">
            <a:latin typeface="ＭＳ Ｐゴシック"/>
          </a:endParaRPr>
        </a:p>
      </xdr:txBody>
    </xdr:sp>
    <xdr:clientData/>
  </xdr:oneCellAnchor>
  <xdr:twoCellAnchor>
    <xdr:from>
      <xdr:col>15</xdr:col>
      <xdr:colOff>92075</xdr:colOff>
      <xdr:row>69</xdr:row>
      <xdr:rowOff>153112</xdr:rowOff>
    </xdr:from>
    <xdr:to>
      <xdr:col>15</xdr:col>
      <xdr:colOff>269875</xdr:colOff>
      <xdr:row>69</xdr:row>
      <xdr:rowOff>153112</xdr:rowOff>
    </xdr:to>
    <xdr:cxnSp macro="">
      <xdr:nvCxnSpPr>
        <xdr:cNvPr id="409" name="直線コネクタ 408"/>
        <xdr:cNvCxnSpPr/>
      </xdr:nvCxnSpPr>
      <xdr:spPr>
        <a:xfrm>
          <a:off x="10388600" y="1198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72</xdr:row>
      <xdr:rowOff>84722</xdr:rowOff>
    </xdr:from>
    <xdr:to>
      <xdr:col>15</xdr:col>
      <xdr:colOff>180975</xdr:colOff>
      <xdr:row>73</xdr:row>
      <xdr:rowOff>111773</xdr:rowOff>
    </xdr:to>
    <xdr:cxnSp macro="">
      <xdr:nvCxnSpPr>
        <xdr:cNvPr id="410" name="直線コネクタ 409"/>
        <xdr:cNvCxnSpPr/>
      </xdr:nvCxnSpPr>
      <xdr:spPr>
        <a:xfrm>
          <a:off x="9639300" y="12429122"/>
          <a:ext cx="838200" cy="19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50678</xdr:rowOff>
    </xdr:from>
    <xdr:ext cx="534377" cy="259045"/>
    <xdr:sp macro="" textlink="">
      <xdr:nvSpPr>
        <xdr:cNvPr id="411" name="商工費平均値テキスト"/>
        <xdr:cNvSpPr txBox="1"/>
      </xdr:nvSpPr>
      <xdr:spPr>
        <a:xfrm>
          <a:off x="10528300" y="12909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15,937</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72251</xdr:rowOff>
    </xdr:from>
    <xdr:to>
      <xdr:col>15</xdr:col>
      <xdr:colOff>231775</xdr:colOff>
      <xdr:row>76</xdr:row>
      <xdr:rowOff>2400</xdr:rowOff>
    </xdr:to>
    <xdr:sp macro="" textlink="">
      <xdr:nvSpPr>
        <xdr:cNvPr id="412" name="フローチャート : 判断 411"/>
        <xdr:cNvSpPr/>
      </xdr:nvSpPr>
      <xdr:spPr>
        <a:xfrm>
          <a:off x="10426700" y="1293100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72</xdr:row>
      <xdr:rowOff>84722</xdr:rowOff>
    </xdr:from>
    <xdr:to>
      <xdr:col>14</xdr:col>
      <xdr:colOff>28575</xdr:colOff>
      <xdr:row>73</xdr:row>
      <xdr:rowOff>165722</xdr:rowOff>
    </xdr:to>
    <xdr:cxnSp macro="">
      <xdr:nvCxnSpPr>
        <xdr:cNvPr id="413" name="直線コネクタ 412"/>
        <xdr:cNvCxnSpPr/>
      </xdr:nvCxnSpPr>
      <xdr:spPr>
        <a:xfrm flipV="1">
          <a:off x="8750300" y="12429122"/>
          <a:ext cx="889000" cy="25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2490</xdr:rowOff>
    </xdr:from>
    <xdr:to>
      <xdr:col>14</xdr:col>
      <xdr:colOff>79375</xdr:colOff>
      <xdr:row>76</xdr:row>
      <xdr:rowOff>104090</xdr:rowOff>
    </xdr:to>
    <xdr:sp macro="" textlink="">
      <xdr:nvSpPr>
        <xdr:cNvPr id="414" name="フローチャート : 判断 413"/>
        <xdr:cNvSpPr/>
      </xdr:nvSpPr>
      <xdr:spPr>
        <a:xfrm>
          <a:off x="9588500" y="1303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95217</xdr:rowOff>
    </xdr:from>
    <xdr:ext cx="534377" cy="259045"/>
    <xdr:sp macro="" textlink="">
      <xdr:nvSpPr>
        <xdr:cNvPr id="415" name="テキスト ボックス 414"/>
        <xdr:cNvSpPr txBox="1"/>
      </xdr:nvSpPr>
      <xdr:spPr>
        <a:xfrm>
          <a:off x="9372111" y="1312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13,268</a:t>
          </a:r>
          <a:endParaRPr kumimoji="1" lang="ja-JP" altLang="en-US" sz="1000" b="1">
            <a:solidFill>
              <a:srgbClr val="000080"/>
            </a:solidFill>
            <a:latin typeface="ＭＳ Ｐゴシック"/>
          </a:endParaRPr>
        </a:p>
      </xdr:txBody>
    </xdr:sp>
    <xdr:clientData/>
  </xdr:oneCellAnchor>
  <xdr:twoCellAnchor>
    <xdr:from>
      <xdr:col>11</xdr:col>
      <xdr:colOff>307975</xdr:colOff>
      <xdr:row>73</xdr:row>
      <xdr:rowOff>165722</xdr:rowOff>
    </xdr:from>
    <xdr:to>
      <xdr:col>12</xdr:col>
      <xdr:colOff>511175</xdr:colOff>
      <xdr:row>75</xdr:row>
      <xdr:rowOff>20333</xdr:rowOff>
    </xdr:to>
    <xdr:cxnSp macro="">
      <xdr:nvCxnSpPr>
        <xdr:cNvPr id="416" name="直線コネクタ 415"/>
        <xdr:cNvCxnSpPr/>
      </xdr:nvCxnSpPr>
      <xdr:spPr>
        <a:xfrm flipV="1">
          <a:off x="7861300" y="12681572"/>
          <a:ext cx="889000" cy="19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14987</xdr:rowOff>
    </xdr:from>
    <xdr:to>
      <xdr:col>12</xdr:col>
      <xdr:colOff>561975</xdr:colOff>
      <xdr:row>76</xdr:row>
      <xdr:rowOff>116587</xdr:rowOff>
    </xdr:to>
    <xdr:sp macro="" textlink="">
      <xdr:nvSpPr>
        <xdr:cNvPr id="417" name="フローチャート : 判断 416"/>
        <xdr:cNvSpPr/>
      </xdr:nvSpPr>
      <xdr:spPr>
        <a:xfrm>
          <a:off x="8699500" y="1304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107714</xdr:rowOff>
    </xdr:from>
    <xdr:ext cx="534377" cy="259045"/>
    <xdr:sp macro="" textlink="">
      <xdr:nvSpPr>
        <xdr:cNvPr id="418" name="テキスト ボックス 417"/>
        <xdr:cNvSpPr txBox="1"/>
      </xdr:nvSpPr>
      <xdr:spPr>
        <a:xfrm>
          <a:off x="8483111" y="1313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12,940</a:t>
          </a:r>
          <a:endParaRPr kumimoji="1" lang="ja-JP" altLang="en-US" sz="1000" b="1">
            <a:solidFill>
              <a:srgbClr val="000080"/>
            </a:solidFill>
            <a:latin typeface="ＭＳ Ｐゴシック"/>
          </a:endParaRPr>
        </a:p>
      </xdr:txBody>
    </xdr:sp>
    <xdr:clientData/>
  </xdr:oneCellAnchor>
  <xdr:twoCellAnchor>
    <xdr:from>
      <xdr:col>10</xdr:col>
      <xdr:colOff>104775</xdr:colOff>
      <xdr:row>74</xdr:row>
      <xdr:rowOff>114668</xdr:rowOff>
    </xdr:from>
    <xdr:to>
      <xdr:col>11</xdr:col>
      <xdr:colOff>307975</xdr:colOff>
      <xdr:row>75</xdr:row>
      <xdr:rowOff>20333</xdr:rowOff>
    </xdr:to>
    <xdr:cxnSp macro="">
      <xdr:nvCxnSpPr>
        <xdr:cNvPr id="419" name="直線コネクタ 418"/>
        <xdr:cNvCxnSpPr/>
      </xdr:nvCxnSpPr>
      <xdr:spPr>
        <a:xfrm>
          <a:off x="6972300" y="12801968"/>
          <a:ext cx="889000" cy="77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9537</xdr:rowOff>
    </xdr:from>
    <xdr:to>
      <xdr:col>11</xdr:col>
      <xdr:colOff>358775</xdr:colOff>
      <xdr:row>76</xdr:row>
      <xdr:rowOff>111137</xdr:rowOff>
    </xdr:to>
    <xdr:sp macro="" textlink="">
      <xdr:nvSpPr>
        <xdr:cNvPr id="420" name="フローチャート : 判断 419"/>
        <xdr:cNvSpPr/>
      </xdr:nvSpPr>
      <xdr:spPr>
        <a:xfrm>
          <a:off x="78105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102264</xdr:rowOff>
    </xdr:from>
    <xdr:ext cx="534377" cy="259045"/>
    <xdr:sp macro="" textlink="">
      <xdr:nvSpPr>
        <xdr:cNvPr id="421" name="テキスト ボックス 420"/>
        <xdr:cNvSpPr txBox="1"/>
      </xdr:nvSpPr>
      <xdr:spPr>
        <a:xfrm>
          <a:off x="7594111" y="1313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13,083</a:t>
          </a:r>
          <a:endParaRPr kumimoji="1" lang="ja-JP" altLang="en-US" sz="1000" b="1">
            <a:solidFill>
              <a:srgbClr val="000080"/>
            </a:solidFill>
            <a:latin typeface="ＭＳ Ｐゴシック"/>
          </a:endParaRPr>
        </a:p>
      </xdr:txBody>
    </xdr:sp>
    <xdr:clientData/>
  </xdr:oneCellAnchor>
  <xdr:twoCellAnchor>
    <xdr:from>
      <xdr:col>10</xdr:col>
      <xdr:colOff>53975</xdr:colOff>
      <xdr:row>75</xdr:row>
      <xdr:rowOff>166663</xdr:rowOff>
    </xdr:from>
    <xdr:to>
      <xdr:col>10</xdr:col>
      <xdr:colOff>155575</xdr:colOff>
      <xdr:row>76</xdr:row>
      <xdr:rowOff>96813</xdr:rowOff>
    </xdr:to>
    <xdr:sp macro="" textlink="">
      <xdr:nvSpPr>
        <xdr:cNvPr id="422" name="フローチャート : 判断 421"/>
        <xdr:cNvSpPr/>
      </xdr:nvSpPr>
      <xdr:spPr>
        <a:xfrm>
          <a:off x="6921500" y="130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87940</xdr:rowOff>
    </xdr:from>
    <xdr:ext cx="534377" cy="259045"/>
    <xdr:sp macro="" textlink="">
      <xdr:nvSpPr>
        <xdr:cNvPr id="423" name="テキスト ボックス 422"/>
        <xdr:cNvSpPr txBox="1"/>
      </xdr:nvSpPr>
      <xdr:spPr>
        <a:xfrm>
          <a:off x="6705111" y="1311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73</xdr:row>
      <xdr:rowOff>60973</xdr:rowOff>
    </xdr:from>
    <xdr:to>
      <xdr:col>15</xdr:col>
      <xdr:colOff>231775</xdr:colOff>
      <xdr:row>73</xdr:row>
      <xdr:rowOff>162573</xdr:rowOff>
    </xdr:to>
    <xdr:sp macro="" textlink="">
      <xdr:nvSpPr>
        <xdr:cNvPr id="429" name="円/楕円 428"/>
        <xdr:cNvSpPr/>
      </xdr:nvSpPr>
      <xdr:spPr>
        <a:xfrm>
          <a:off x="10426700" y="1257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72</xdr:row>
      <xdr:rowOff>83850</xdr:rowOff>
    </xdr:from>
    <xdr:ext cx="534377" cy="259045"/>
    <xdr:sp macro="" textlink="">
      <xdr:nvSpPr>
        <xdr:cNvPr id="430" name="商工費該当値テキスト"/>
        <xdr:cNvSpPr txBox="1"/>
      </xdr:nvSpPr>
      <xdr:spPr>
        <a:xfrm>
          <a:off x="10528300" y="1242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25,233</a:t>
          </a:r>
          <a:endParaRPr kumimoji="1" lang="ja-JP" altLang="en-US" sz="1000" b="1">
            <a:solidFill>
              <a:srgbClr val="FF0000"/>
            </a:solidFill>
            <a:latin typeface="ＭＳ Ｐゴシック"/>
          </a:endParaRPr>
        </a:p>
      </xdr:txBody>
    </xdr:sp>
    <xdr:clientData/>
  </xdr:oneCellAnchor>
  <xdr:twoCellAnchor>
    <xdr:from>
      <xdr:col>13</xdr:col>
      <xdr:colOff>663575</xdr:colOff>
      <xdr:row>72</xdr:row>
      <xdr:rowOff>33922</xdr:rowOff>
    </xdr:from>
    <xdr:to>
      <xdr:col>14</xdr:col>
      <xdr:colOff>79375</xdr:colOff>
      <xdr:row>72</xdr:row>
      <xdr:rowOff>135522</xdr:rowOff>
    </xdr:to>
    <xdr:sp macro="" textlink="">
      <xdr:nvSpPr>
        <xdr:cNvPr id="431" name="円/楕円 430"/>
        <xdr:cNvSpPr/>
      </xdr:nvSpPr>
      <xdr:spPr>
        <a:xfrm>
          <a:off x="9588500" y="1237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70</xdr:row>
      <xdr:rowOff>152049</xdr:rowOff>
    </xdr:from>
    <xdr:ext cx="534377" cy="259045"/>
    <xdr:sp macro="" textlink="">
      <xdr:nvSpPr>
        <xdr:cNvPr id="432" name="テキスト ボックス 431"/>
        <xdr:cNvSpPr txBox="1"/>
      </xdr:nvSpPr>
      <xdr:spPr>
        <a:xfrm>
          <a:off x="9372111" y="1215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30,443</a:t>
          </a:r>
          <a:endParaRPr kumimoji="1" lang="ja-JP" altLang="en-US" sz="1000" b="1">
            <a:solidFill>
              <a:srgbClr val="FF0000"/>
            </a:solidFill>
            <a:latin typeface="ＭＳ Ｐゴシック"/>
          </a:endParaRPr>
        </a:p>
      </xdr:txBody>
    </xdr:sp>
    <xdr:clientData/>
  </xdr:oneCellAnchor>
  <xdr:twoCellAnchor>
    <xdr:from>
      <xdr:col>12</xdr:col>
      <xdr:colOff>460375</xdr:colOff>
      <xdr:row>73</xdr:row>
      <xdr:rowOff>114922</xdr:rowOff>
    </xdr:from>
    <xdr:to>
      <xdr:col>12</xdr:col>
      <xdr:colOff>561975</xdr:colOff>
      <xdr:row>74</xdr:row>
      <xdr:rowOff>45072</xdr:rowOff>
    </xdr:to>
    <xdr:sp macro="" textlink="">
      <xdr:nvSpPr>
        <xdr:cNvPr id="433" name="円/楕円 432"/>
        <xdr:cNvSpPr/>
      </xdr:nvSpPr>
      <xdr:spPr>
        <a:xfrm>
          <a:off x="8699500" y="1263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72</xdr:row>
      <xdr:rowOff>61599</xdr:rowOff>
    </xdr:from>
    <xdr:ext cx="534377" cy="259045"/>
    <xdr:sp macro="" textlink="">
      <xdr:nvSpPr>
        <xdr:cNvPr id="434" name="テキスト ボックス 433"/>
        <xdr:cNvSpPr txBox="1"/>
      </xdr:nvSpPr>
      <xdr:spPr>
        <a:xfrm>
          <a:off x="8483111" y="1240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23,817</a:t>
          </a:r>
          <a:endParaRPr kumimoji="1" lang="ja-JP" altLang="en-US" sz="1000" b="1">
            <a:solidFill>
              <a:srgbClr val="FF0000"/>
            </a:solidFill>
            <a:latin typeface="ＭＳ Ｐゴシック"/>
          </a:endParaRPr>
        </a:p>
      </xdr:txBody>
    </xdr:sp>
    <xdr:clientData/>
  </xdr:oneCellAnchor>
  <xdr:twoCellAnchor>
    <xdr:from>
      <xdr:col>11</xdr:col>
      <xdr:colOff>257175</xdr:colOff>
      <xdr:row>74</xdr:row>
      <xdr:rowOff>140983</xdr:rowOff>
    </xdr:from>
    <xdr:to>
      <xdr:col>11</xdr:col>
      <xdr:colOff>358775</xdr:colOff>
      <xdr:row>75</xdr:row>
      <xdr:rowOff>71133</xdr:rowOff>
    </xdr:to>
    <xdr:sp macro="" textlink="">
      <xdr:nvSpPr>
        <xdr:cNvPr id="435" name="円/楕円 434"/>
        <xdr:cNvSpPr/>
      </xdr:nvSpPr>
      <xdr:spPr>
        <a:xfrm>
          <a:off x="7810500" y="1282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73</xdr:row>
      <xdr:rowOff>87660</xdr:rowOff>
    </xdr:from>
    <xdr:ext cx="534377" cy="259045"/>
    <xdr:sp macro="" textlink="">
      <xdr:nvSpPr>
        <xdr:cNvPr id="436" name="テキスト ボックス 435"/>
        <xdr:cNvSpPr txBox="1"/>
      </xdr:nvSpPr>
      <xdr:spPr>
        <a:xfrm>
          <a:off x="7594111" y="1260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18,633</a:t>
          </a:r>
          <a:endParaRPr kumimoji="1" lang="ja-JP" altLang="en-US" sz="1000" b="1">
            <a:solidFill>
              <a:srgbClr val="FF0000"/>
            </a:solidFill>
            <a:latin typeface="ＭＳ Ｐゴシック"/>
          </a:endParaRPr>
        </a:p>
      </xdr:txBody>
    </xdr:sp>
    <xdr:clientData/>
  </xdr:oneCellAnchor>
  <xdr:twoCellAnchor>
    <xdr:from>
      <xdr:col>10</xdr:col>
      <xdr:colOff>53975</xdr:colOff>
      <xdr:row>74</xdr:row>
      <xdr:rowOff>63868</xdr:rowOff>
    </xdr:from>
    <xdr:to>
      <xdr:col>10</xdr:col>
      <xdr:colOff>155575</xdr:colOff>
      <xdr:row>74</xdr:row>
      <xdr:rowOff>165468</xdr:rowOff>
    </xdr:to>
    <xdr:sp macro="" textlink="">
      <xdr:nvSpPr>
        <xdr:cNvPr id="437" name="円/楕円 436"/>
        <xdr:cNvSpPr/>
      </xdr:nvSpPr>
      <xdr:spPr>
        <a:xfrm>
          <a:off x="6921500" y="1275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73</xdr:row>
      <xdr:rowOff>10545</xdr:rowOff>
    </xdr:from>
    <xdr:ext cx="534377" cy="259045"/>
    <xdr:sp macro="" textlink="">
      <xdr:nvSpPr>
        <xdr:cNvPr id="438" name="テキスト ボックス 437"/>
        <xdr:cNvSpPr txBox="1"/>
      </xdr:nvSpPr>
      <xdr:spPr>
        <a:xfrm>
          <a:off x="6705111" y="1252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20,657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147,548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4" name="テキスト ボックス 45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6" name="テキスト ボックス 45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8" name="テキスト ボックス 45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125915</xdr:rowOff>
    </xdr:from>
    <xdr:to>
      <xdr:col>15</xdr:col>
      <xdr:colOff>180340</xdr:colOff>
      <xdr:row>98</xdr:row>
      <xdr:rowOff>32083</xdr:rowOff>
    </xdr:to>
    <xdr:cxnSp macro="">
      <xdr:nvCxnSpPr>
        <xdr:cNvPr id="462" name="直線コネクタ 461"/>
        <xdr:cNvCxnSpPr/>
      </xdr:nvCxnSpPr>
      <xdr:spPr>
        <a:xfrm flipV="1">
          <a:off x="10475595" y="15384965"/>
          <a:ext cx="1270" cy="1449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35910</xdr:rowOff>
    </xdr:from>
    <xdr:ext cx="534377" cy="259045"/>
    <xdr:sp macro="" textlink="">
      <xdr:nvSpPr>
        <xdr:cNvPr id="463" name="土木費最小値テキスト"/>
        <xdr:cNvSpPr txBox="1"/>
      </xdr:nvSpPr>
      <xdr:spPr>
        <a:xfrm>
          <a:off x="10528300" y="1683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24,123</a:t>
          </a:r>
          <a:endParaRPr kumimoji="1" lang="ja-JP" altLang="en-US" sz="1000" b="1">
            <a:latin typeface="ＭＳ Ｐゴシック"/>
          </a:endParaRPr>
        </a:p>
      </xdr:txBody>
    </xdr:sp>
    <xdr:clientData/>
  </xdr:oneCellAnchor>
  <xdr:twoCellAnchor>
    <xdr:from>
      <xdr:col>15</xdr:col>
      <xdr:colOff>92075</xdr:colOff>
      <xdr:row>98</xdr:row>
      <xdr:rowOff>32083</xdr:rowOff>
    </xdr:from>
    <xdr:to>
      <xdr:col>15</xdr:col>
      <xdr:colOff>269875</xdr:colOff>
      <xdr:row>98</xdr:row>
      <xdr:rowOff>32083</xdr:rowOff>
    </xdr:to>
    <xdr:cxnSp macro="">
      <xdr:nvCxnSpPr>
        <xdr:cNvPr id="464" name="直線コネクタ 463"/>
        <xdr:cNvCxnSpPr/>
      </xdr:nvCxnSpPr>
      <xdr:spPr>
        <a:xfrm>
          <a:off x="10388600" y="1683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72592</xdr:rowOff>
    </xdr:from>
    <xdr:ext cx="599010" cy="259045"/>
    <xdr:sp macro="" textlink="">
      <xdr:nvSpPr>
        <xdr:cNvPr id="465" name="土木費最大値テキスト"/>
        <xdr:cNvSpPr txBox="1"/>
      </xdr:nvSpPr>
      <xdr:spPr>
        <a:xfrm>
          <a:off x="10528300" y="1516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214,309</a:t>
          </a:r>
          <a:endParaRPr kumimoji="1" lang="ja-JP" altLang="en-US" sz="1000" b="1">
            <a:latin typeface="ＭＳ Ｐゴシック"/>
          </a:endParaRPr>
        </a:p>
      </xdr:txBody>
    </xdr:sp>
    <xdr:clientData/>
  </xdr:oneCellAnchor>
  <xdr:twoCellAnchor>
    <xdr:from>
      <xdr:col>15</xdr:col>
      <xdr:colOff>92075</xdr:colOff>
      <xdr:row>89</xdr:row>
      <xdr:rowOff>125915</xdr:rowOff>
    </xdr:from>
    <xdr:to>
      <xdr:col>15</xdr:col>
      <xdr:colOff>269875</xdr:colOff>
      <xdr:row>89</xdr:row>
      <xdr:rowOff>125915</xdr:rowOff>
    </xdr:to>
    <xdr:cxnSp macro="">
      <xdr:nvCxnSpPr>
        <xdr:cNvPr id="466" name="直線コネクタ 465"/>
        <xdr:cNvCxnSpPr/>
      </xdr:nvCxnSpPr>
      <xdr:spPr>
        <a:xfrm>
          <a:off x="10388600" y="1538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167993</xdr:rowOff>
    </xdr:from>
    <xdr:to>
      <xdr:col>15</xdr:col>
      <xdr:colOff>180975</xdr:colOff>
      <xdr:row>95</xdr:row>
      <xdr:rowOff>133748</xdr:rowOff>
    </xdr:to>
    <xdr:cxnSp macro="">
      <xdr:nvCxnSpPr>
        <xdr:cNvPr id="467" name="直線コネクタ 466"/>
        <xdr:cNvCxnSpPr/>
      </xdr:nvCxnSpPr>
      <xdr:spPr>
        <a:xfrm>
          <a:off x="9639300" y="16284293"/>
          <a:ext cx="838200" cy="13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61788</xdr:rowOff>
    </xdr:from>
    <xdr:ext cx="534377" cy="259045"/>
    <xdr:sp macro="" textlink="">
      <xdr:nvSpPr>
        <xdr:cNvPr id="468" name="土木費平均値テキスト"/>
        <xdr:cNvSpPr txBox="1"/>
      </xdr:nvSpPr>
      <xdr:spPr>
        <a:xfrm>
          <a:off x="10528300" y="16520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55,727</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83361</xdr:rowOff>
    </xdr:from>
    <xdr:to>
      <xdr:col>15</xdr:col>
      <xdr:colOff>231775</xdr:colOff>
      <xdr:row>97</xdr:row>
      <xdr:rowOff>13511</xdr:rowOff>
    </xdr:to>
    <xdr:sp macro="" textlink="">
      <xdr:nvSpPr>
        <xdr:cNvPr id="469" name="フローチャート : 判断 468"/>
        <xdr:cNvSpPr/>
      </xdr:nvSpPr>
      <xdr:spPr>
        <a:xfrm>
          <a:off x="10426700" y="1654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167993</xdr:rowOff>
    </xdr:from>
    <xdr:to>
      <xdr:col>14</xdr:col>
      <xdr:colOff>28575</xdr:colOff>
      <xdr:row>96</xdr:row>
      <xdr:rowOff>21947</xdr:rowOff>
    </xdr:to>
    <xdr:cxnSp macro="">
      <xdr:nvCxnSpPr>
        <xdr:cNvPr id="470" name="直線コネクタ 469"/>
        <xdr:cNvCxnSpPr/>
      </xdr:nvCxnSpPr>
      <xdr:spPr>
        <a:xfrm flipV="1">
          <a:off x="8750300" y="16284293"/>
          <a:ext cx="889000" cy="19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97000</xdr:rowOff>
    </xdr:from>
    <xdr:to>
      <xdr:col>14</xdr:col>
      <xdr:colOff>79375</xdr:colOff>
      <xdr:row>97</xdr:row>
      <xdr:rowOff>27150</xdr:rowOff>
    </xdr:to>
    <xdr:sp macro="" textlink="">
      <xdr:nvSpPr>
        <xdr:cNvPr id="471" name="フローチャート : 判断 470"/>
        <xdr:cNvSpPr/>
      </xdr:nvSpPr>
      <xdr:spPr>
        <a:xfrm>
          <a:off x="9588500" y="165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18277</xdr:rowOff>
    </xdr:from>
    <xdr:ext cx="534377" cy="259045"/>
    <xdr:sp macro="" textlink="">
      <xdr:nvSpPr>
        <xdr:cNvPr id="472" name="テキスト ボックス 471"/>
        <xdr:cNvSpPr txBox="1"/>
      </xdr:nvSpPr>
      <xdr:spPr>
        <a:xfrm>
          <a:off x="9372111" y="1664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53,937</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139258</xdr:rowOff>
    </xdr:from>
    <xdr:to>
      <xdr:col>12</xdr:col>
      <xdr:colOff>511175</xdr:colOff>
      <xdr:row>96</xdr:row>
      <xdr:rowOff>21947</xdr:rowOff>
    </xdr:to>
    <xdr:cxnSp macro="">
      <xdr:nvCxnSpPr>
        <xdr:cNvPr id="473" name="直線コネクタ 472"/>
        <xdr:cNvCxnSpPr/>
      </xdr:nvCxnSpPr>
      <xdr:spPr>
        <a:xfrm>
          <a:off x="7861300" y="16427008"/>
          <a:ext cx="889000" cy="5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76060</xdr:rowOff>
    </xdr:from>
    <xdr:to>
      <xdr:col>12</xdr:col>
      <xdr:colOff>561975</xdr:colOff>
      <xdr:row>97</xdr:row>
      <xdr:rowOff>6210</xdr:rowOff>
    </xdr:to>
    <xdr:sp macro="" textlink="">
      <xdr:nvSpPr>
        <xdr:cNvPr id="474" name="フローチャート : 判断 473"/>
        <xdr:cNvSpPr/>
      </xdr:nvSpPr>
      <xdr:spPr>
        <a:xfrm>
          <a:off x="8699500" y="165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168787</xdr:rowOff>
    </xdr:from>
    <xdr:ext cx="534377" cy="259045"/>
    <xdr:sp macro="" textlink="">
      <xdr:nvSpPr>
        <xdr:cNvPr id="475" name="テキスト ボックス 474"/>
        <xdr:cNvSpPr txBox="1"/>
      </xdr:nvSpPr>
      <xdr:spPr>
        <a:xfrm>
          <a:off x="8483111" y="1662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56,685</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139258</xdr:rowOff>
    </xdr:from>
    <xdr:to>
      <xdr:col>11</xdr:col>
      <xdr:colOff>307975</xdr:colOff>
      <xdr:row>96</xdr:row>
      <xdr:rowOff>39382</xdr:rowOff>
    </xdr:to>
    <xdr:cxnSp macro="">
      <xdr:nvCxnSpPr>
        <xdr:cNvPr id="476" name="直線コネクタ 475"/>
        <xdr:cNvCxnSpPr/>
      </xdr:nvCxnSpPr>
      <xdr:spPr>
        <a:xfrm flipV="1">
          <a:off x="6972300" y="16427008"/>
          <a:ext cx="889000" cy="71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133500</xdr:rowOff>
    </xdr:from>
    <xdr:to>
      <xdr:col>11</xdr:col>
      <xdr:colOff>358775</xdr:colOff>
      <xdr:row>97</xdr:row>
      <xdr:rowOff>63650</xdr:rowOff>
    </xdr:to>
    <xdr:sp macro="" textlink="">
      <xdr:nvSpPr>
        <xdr:cNvPr id="477" name="フローチャート : 判断 476"/>
        <xdr:cNvSpPr/>
      </xdr:nvSpPr>
      <xdr:spPr>
        <a:xfrm>
          <a:off x="7810500" y="1659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54777</xdr:rowOff>
    </xdr:from>
    <xdr:ext cx="534377" cy="259045"/>
    <xdr:sp macro="" textlink="">
      <xdr:nvSpPr>
        <xdr:cNvPr id="478" name="テキスト ボックス 477"/>
        <xdr:cNvSpPr txBox="1"/>
      </xdr:nvSpPr>
      <xdr:spPr>
        <a:xfrm>
          <a:off x="7594111" y="1668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49,147</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132944</xdr:rowOff>
    </xdr:from>
    <xdr:to>
      <xdr:col>10</xdr:col>
      <xdr:colOff>155575</xdr:colOff>
      <xdr:row>97</xdr:row>
      <xdr:rowOff>63094</xdr:rowOff>
    </xdr:to>
    <xdr:sp macro="" textlink="">
      <xdr:nvSpPr>
        <xdr:cNvPr id="479" name="フローチャート : 判断 478"/>
        <xdr:cNvSpPr/>
      </xdr:nvSpPr>
      <xdr:spPr>
        <a:xfrm>
          <a:off x="6921500" y="1659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54221</xdr:rowOff>
    </xdr:from>
    <xdr:ext cx="534377" cy="259045"/>
    <xdr:sp macro="" textlink="">
      <xdr:nvSpPr>
        <xdr:cNvPr id="480" name="テキスト ボックス 479"/>
        <xdr:cNvSpPr txBox="1"/>
      </xdr:nvSpPr>
      <xdr:spPr>
        <a:xfrm>
          <a:off x="6705111" y="1668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49,220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82948</xdr:rowOff>
    </xdr:from>
    <xdr:to>
      <xdr:col>15</xdr:col>
      <xdr:colOff>231775</xdr:colOff>
      <xdr:row>96</xdr:row>
      <xdr:rowOff>13098</xdr:rowOff>
    </xdr:to>
    <xdr:sp macro="" textlink="">
      <xdr:nvSpPr>
        <xdr:cNvPr id="486" name="円/楕円 485"/>
        <xdr:cNvSpPr/>
      </xdr:nvSpPr>
      <xdr:spPr>
        <a:xfrm>
          <a:off x="10426700" y="1637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105825</xdr:rowOff>
    </xdr:from>
    <xdr:ext cx="534377" cy="259045"/>
    <xdr:sp macro="" textlink="">
      <xdr:nvSpPr>
        <xdr:cNvPr id="487" name="土木費該当値テキスト"/>
        <xdr:cNvSpPr txBox="1"/>
      </xdr:nvSpPr>
      <xdr:spPr>
        <a:xfrm>
          <a:off x="10528300" y="1622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78,281</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117193</xdr:rowOff>
    </xdr:from>
    <xdr:to>
      <xdr:col>14</xdr:col>
      <xdr:colOff>79375</xdr:colOff>
      <xdr:row>95</xdr:row>
      <xdr:rowOff>47343</xdr:rowOff>
    </xdr:to>
    <xdr:sp macro="" textlink="">
      <xdr:nvSpPr>
        <xdr:cNvPr id="488" name="円/楕円 487"/>
        <xdr:cNvSpPr/>
      </xdr:nvSpPr>
      <xdr:spPr>
        <a:xfrm>
          <a:off x="9588500" y="1623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63870</xdr:rowOff>
    </xdr:from>
    <xdr:ext cx="534377" cy="259045"/>
    <xdr:sp macro="" textlink="">
      <xdr:nvSpPr>
        <xdr:cNvPr id="489" name="テキスト ボックス 488"/>
        <xdr:cNvSpPr txBox="1"/>
      </xdr:nvSpPr>
      <xdr:spPr>
        <a:xfrm>
          <a:off x="9372111" y="1600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96,287</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142597</xdr:rowOff>
    </xdr:from>
    <xdr:to>
      <xdr:col>12</xdr:col>
      <xdr:colOff>561975</xdr:colOff>
      <xdr:row>96</xdr:row>
      <xdr:rowOff>72747</xdr:rowOff>
    </xdr:to>
    <xdr:sp macro="" textlink="">
      <xdr:nvSpPr>
        <xdr:cNvPr id="490" name="円/楕円 489"/>
        <xdr:cNvSpPr/>
      </xdr:nvSpPr>
      <xdr:spPr>
        <a:xfrm>
          <a:off x="8699500" y="1643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89274</xdr:rowOff>
    </xdr:from>
    <xdr:ext cx="534377" cy="259045"/>
    <xdr:sp macro="" textlink="">
      <xdr:nvSpPr>
        <xdr:cNvPr id="491" name="テキスト ボックス 490"/>
        <xdr:cNvSpPr txBox="1"/>
      </xdr:nvSpPr>
      <xdr:spPr>
        <a:xfrm>
          <a:off x="8483111" y="1620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70,453</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88458</xdr:rowOff>
    </xdr:from>
    <xdr:to>
      <xdr:col>11</xdr:col>
      <xdr:colOff>358775</xdr:colOff>
      <xdr:row>96</xdr:row>
      <xdr:rowOff>18608</xdr:rowOff>
    </xdr:to>
    <xdr:sp macro="" textlink="">
      <xdr:nvSpPr>
        <xdr:cNvPr id="492" name="円/楕円 491"/>
        <xdr:cNvSpPr/>
      </xdr:nvSpPr>
      <xdr:spPr>
        <a:xfrm>
          <a:off x="7810500" y="1637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35135</xdr:rowOff>
    </xdr:from>
    <xdr:ext cx="534377" cy="259045"/>
    <xdr:sp macro="" textlink="">
      <xdr:nvSpPr>
        <xdr:cNvPr id="493" name="テキスト ボックス 492"/>
        <xdr:cNvSpPr txBox="1"/>
      </xdr:nvSpPr>
      <xdr:spPr>
        <a:xfrm>
          <a:off x="7594111" y="1615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77,558</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160032</xdr:rowOff>
    </xdr:from>
    <xdr:to>
      <xdr:col>10</xdr:col>
      <xdr:colOff>155575</xdr:colOff>
      <xdr:row>96</xdr:row>
      <xdr:rowOff>90182</xdr:rowOff>
    </xdr:to>
    <xdr:sp macro="" textlink="">
      <xdr:nvSpPr>
        <xdr:cNvPr id="494" name="円/楕円 493"/>
        <xdr:cNvSpPr/>
      </xdr:nvSpPr>
      <xdr:spPr>
        <a:xfrm>
          <a:off x="6921500" y="1644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106709</xdr:rowOff>
    </xdr:from>
    <xdr:ext cx="534377" cy="259045"/>
    <xdr:sp macro="" textlink="">
      <xdr:nvSpPr>
        <xdr:cNvPr id="495" name="テキスト ボックス 494"/>
        <xdr:cNvSpPr txBox="1"/>
      </xdr:nvSpPr>
      <xdr:spPr>
        <a:xfrm>
          <a:off x="6705111" y="1622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68,165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21,711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7" name="テキスト ボックス 51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37135</xdr:rowOff>
    </xdr:from>
    <xdr:to>
      <xdr:col>23</xdr:col>
      <xdr:colOff>516889</xdr:colOff>
      <xdr:row>38</xdr:row>
      <xdr:rowOff>1625</xdr:rowOff>
    </xdr:to>
    <xdr:cxnSp macro="">
      <xdr:nvCxnSpPr>
        <xdr:cNvPr id="519" name="直線コネクタ 518"/>
        <xdr:cNvCxnSpPr/>
      </xdr:nvCxnSpPr>
      <xdr:spPr>
        <a:xfrm flipV="1">
          <a:off x="16317595" y="5352085"/>
          <a:ext cx="1269" cy="1164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5452</xdr:rowOff>
    </xdr:from>
    <xdr:ext cx="534377" cy="259045"/>
    <xdr:sp macro="" textlink="">
      <xdr:nvSpPr>
        <xdr:cNvPr id="520" name="消防費最小値テキスト"/>
        <xdr:cNvSpPr txBox="1"/>
      </xdr:nvSpPr>
      <xdr:spPr>
        <a:xfrm>
          <a:off x="16370300" y="652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11,248</a:t>
          </a:r>
          <a:endParaRPr kumimoji="1" lang="ja-JP" altLang="en-US" sz="1000" b="1">
            <a:latin typeface="ＭＳ Ｐゴシック"/>
          </a:endParaRPr>
        </a:p>
      </xdr:txBody>
    </xdr:sp>
    <xdr:clientData/>
  </xdr:oneCellAnchor>
  <xdr:twoCellAnchor>
    <xdr:from>
      <xdr:col>23</xdr:col>
      <xdr:colOff>428625</xdr:colOff>
      <xdr:row>38</xdr:row>
      <xdr:rowOff>1625</xdr:rowOff>
    </xdr:from>
    <xdr:to>
      <xdr:col>23</xdr:col>
      <xdr:colOff>606425</xdr:colOff>
      <xdr:row>38</xdr:row>
      <xdr:rowOff>1625</xdr:rowOff>
    </xdr:to>
    <xdr:cxnSp macro="">
      <xdr:nvCxnSpPr>
        <xdr:cNvPr id="521" name="直線コネクタ 520"/>
        <xdr:cNvCxnSpPr/>
      </xdr:nvCxnSpPr>
      <xdr:spPr>
        <a:xfrm>
          <a:off x="16230600" y="651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155262</xdr:rowOff>
    </xdr:from>
    <xdr:ext cx="534377" cy="259045"/>
    <xdr:sp macro="" textlink="">
      <xdr:nvSpPr>
        <xdr:cNvPr id="522" name="消防費最大値テキスト"/>
        <xdr:cNvSpPr txBox="1"/>
      </xdr:nvSpPr>
      <xdr:spPr>
        <a:xfrm>
          <a:off x="16370300" y="512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72,384</a:t>
          </a:r>
          <a:endParaRPr kumimoji="1" lang="ja-JP" altLang="en-US" sz="1000" b="1">
            <a:latin typeface="ＭＳ Ｐゴシック"/>
          </a:endParaRPr>
        </a:p>
      </xdr:txBody>
    </xdr:sp>
    <xdr:clientData/>
  </xdr:oneCellAnchor>
  <xdr:twoCellAnchor>
    <xdr:from>
      <xdr:col>23</xdr:col>
      <xdr:colOff>428625</xdr:colOff>
      <xdr:row>31</xdr:row>
      <xdr:rowOff>37135</xdr:rowOff>
    </xdr:from>
    <xdr:to>
      <xdr:col>23</xdr:col>
      <xdr:colOff>606425</xdr:colOff>
      <xdr:row>31</xdr:row>
      <xdr:rowOff>37135</xdr:rowOff>
    </xdr:to>
    <xdr:cxnSp macro="">
      <xdr:nvCxnSpPr>
        <xdr:cNvPr id="523" name="直線コネクタ 522"/>
        <xdr:cNvCxnSpPr/>
      </xdr:nvCxnSpPr>
      <xdr:spPr>
        <a:xfrm>
          <a:off x="16230600" y="5352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52699</xdr:rowOff>
    </xdr:from>
    <xdr:to>
      <xdr:col>23</xdr:col>
      <xdr:colOff>517525</xdr:colOff>
      <xdr:row>36</xdr:row>
      <xdr:rowOff>63214</xdr:rowOff>
    </xdr:to>
    <xdr:cxnSp macro="">
      <xdr:nvCxnSpPr>
        <xdr:cNvPr id="524" name="直線コネクタ 523"/>
        <xdr:cNvCxnSpPr/>
      </xdr:nvCxnSpPr>
      <xdr:spPr>
        <a:xfrm>
          <a:off x="15481300" y="6224899"/>
          <a:ext cx="8382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30999</xdr:rowOff>
    </xdr:from>
    <xdr:ext cx="534377" cy="259045"/>
    <xdr:sp macro="" textlink="">
      <xdr:nvSpPr>
        <xdr:cNvPr id="525" name="消防費平均値テキスト"/>
        <xdr:cNvSpPr txBox="1"/>
      </xdr:nvSpPr>
      <xdr:spPr>
        <a:xfrm>
          <a:off x="16370300" y="62031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23,907</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52572</xdr:rowOff>
    </xdr:from>
    <xdr:to>
      <xdr:col>23</xdr:col>
      <xdr:colOff>568325</xdr:colOff>
      <xdr:row>36</xdr:row>
      <xdr:rowOff>154172</xdr:rowOff>
    </xdr:to>
    <xdr:sp macro="" textlink="">
      <xdr:nvSpPr>
        <xdr:cNvPr id="526" name="フローチャート : 判断 525"/>
        <xdr:cNvSpPr/>
      </xdr:nvSpPr>
      <xdr:spPr>
        <a:xfrm>
          <a:off x="16268700" y="622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52699</xdr:rowOff>
    </xdr:from>
    <xdr:to>
      <xdr:col>22</xdr:col>
      <xdr:colOff>365125</xdr:colOff>
      <xdr:row>36</xdr:row>
      <xdr:rowOff>80245</xdr:rowOff>
    </xdr:to>
    <xdr:cxnSp macro="">
      <xdr:nvCxnSpPr>
        <xdr:cNvPr id="527" name="直線コネクタ 526"/>
        <xdr:cNvCxnSpPr/>
      </xdr:nvCxnSpPr>
      <xdr:spPr>
        <a:xfrm flipV="1">
          <a:off x="14592300" y="6224899"/>
          <a:ext cx="889000" cy="2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34722</xdr:rowOff>
    </xdr:from>
    <xdr:to>
      <xdr:col>22</xdr:col>
      <xdr:colOff>415925</xdr:colOff>
      <xdr:row>36</xdr:row>
      <xdr:rowOff>136322</xdr:rowOff>
    </xdr:to>
    <xdr:sp macro="" textlink="">
      <xdr:nvSpPr>
        <xdr:cNvPr id="528" name="フローチャート : 判断 527"/>
        <xdr:cNvSpPr/>
      </xdr:nvSpPr>
      <xdr:spPr>
        <a:xfrm>
          <a:off x="15430500" y="620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127449</xdr:rowOff>
    </xdr:from>
    <xdr:ext cx="534377" cy="259045"/>
    <xdr:sp macro="" textlink="">
      <xdr:nvSpPr>
        <xdr:cNvPr id="529" name="テキスト ボックス 528"/>
        <xdr:cNvSpPr txBox="1"/>
      </xdr:nvSpPr>
      <xdr:spPr>
        <a:xfrm>
          <a:off x="15214111" y="629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24,844</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768</xdr:rowOff>
    </xdr:from>
    <xdr:to>
      <xdr:col>21</xdr:col>
      <xdr:colOff>161925</xdr:colOff>
      <xdr:row>36</xdr:row>
      <xdr:rowOff>80245</xdr:rowOff>
    </xdr:to>
    <xdr:cxnSp macro="">
      <xdr:nvCxnSpPr>
        <xdr:cNvPr id="530" name="直線コネクタ 529"/>
        <xdr:cNvCxnSpPr/>
      </xdr:nvCxnSpPr>
      <xdr:spPr>
        <a:xfrm>
          <a:off x="13703300" y="6172968"/>
          <a:ext cx="889000" cy="7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46038</xdr:rowOff>
    </xdr:from>
    <xdr:to>
      <xdr:col>21</xdr:col>
      <xdr:colOff>212725</xdr:colOff>
      <xdr:row>36</xdr:row>
      <xdr:rowOff>147638</xdr:rowOff>
    </xdr:to>
    <xdr:sp macro="" textlink="">
      <xdr:nvSpPr>
        <xdr:cNvPr id="531" name="フローチャート : 判断 530"/>
        <xdr:cNvSpPr/>
      </xdr:nvSpPr>
      <xdr:spPr>
        <a:xfrm>
          <a:off x="14541500" y="6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138765</xdr:rowOff>
    </xdr:from>
    <xdr:ext cx="534377" cy="259045"/>
    <xdr:sp macro="" textlink="">
      <xdr:nvSpPr>
        <xdr:cNvPr id="532" name="テキスト ボックス 531"/>
        <xdr:cNvSpPr txBox="1"/>
      </xdr:nvSpPr>
      <xdr:spPr>
        <a:xfrm>
          <a:off x="14325111" y="6310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24,250</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768</xdr:rowOff>
    </xdr:from>
    <xdr:to>
      <xdr:col>19</xdr:col>
      <xdr:colOff>644525</xdr:colOff>
      <xdr:row>36</xdr:row>
      <xdr:rowOff>54508</xdr:rowOff>
    </xdr:to>
    <xdr:cxnSp macro="">
      <xdr:nvCxnSpPr>
        <xdr:cNvPr id="533" name="直線コネクタ 532"/>
        <xdr:cNvCxnSpPr/>
      </xdr:nvCxnSpPr>
      <xdr:spPr>
        <a:xfrm flipV="1">
          <a:off x="12814300" y="6172968"/>
          <a:ext cx="889000" cy="5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86252</xdr:rowOff>
    </xdr:from>
    <xdr:to>
      <xdr:col>20</xdr:col>
      <xdr:colOff>9525</xdr:colOff>
      <xdr:row>37</xdr:row>
      <xdr:rowOff>16402</xdr:rowOff>
    </xdr:to>
    <xdr:sp macro="" textlink="">
      <xdr:nvSpPr>
        <xdr:cNvPr id="534" name="フローチャート : 判断 533"/>
        <xdr:cNvSpPr/>
      </xdr:nvSpPr>
      <xdr:spPr>
        <a:xfrm>
          <a:off x="13652500" y="625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7529</xdr:rowOff>
    </xdr:from>
    <xdr:ext cx="534377" cy="259045"/>
    <xdr:sp macro="" textlink="">
      <xdr:nvSpPr>
        <xdr:cNvPr id="535" name="テキスト ボックス 534"/>
        <xdr:cNvSpPr txBox="1"/>
      </xdr:nvSpPr>
      <xdr:spPr>
        <a:xfrm>
          <a:off x="13436111" y="635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22,139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96615</xdr:rowOff>
    </xdr:from>
    <xdr:to>
      <xdr:col>18</xdr:col>
      <xdr:colOff>492125</xdr:colOff>
      <xdr:row>37</xdr:row>
      <xdr:rowOff>26765</xdr:rowOff>
    </xdr:to>
    <xdr:sp macro="" textlink="">
      <xdr:nvSpPr>
        <xdr:cNvPr id="536" name="フローチャート : 判断 535"/>
        <xdr:cNvSpPr/>
      </xdr:nvSpPr>
      <xdr:spPr>
        <a:xfrm>
          <a:off x="12763500" y="626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17892</xdr:rowOff>
    </xdr:from>
    <xdr:ext cx="534377" cy="259045"/>
    <xdr:sp macro="" textlink="">
      <xdr:nvSpPr>
        <xdr:cNvPr id="537" name="テキスト ボックス 536"/>
        <xdr:cNvSpPr txBox="1"/>
      </xdr:nvSpPr>
      <xdr:spPr>
        <a:xfrm>
          <a:off x="12547111" y="6361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21,595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12414</xdr:rowOff>
    </xdr:from>
    <xdr:to>
      <xdr:col>23</xdr:col>
      <xdr:colOff>568325</xdr:colOff>
      <xdr:row>36</xdr:row>
      <xdr:rowOff>114014</xdr:rowOff>
    </xdr:to>
    <xdr:sp macro="" textlink="">
      <xdr:nvSpPr>
        <xdr:cNvPr id="543" name="円/楕円 542"/>
        <xdr:cNvSpPr/>
      </xdr:nvSpPr>
      <xdr:spPr>
        <a:xfrm>
          <a:off x="16268700" y="618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35291</xdr:rowOff>
    </xdr:from>
    <xdr:ext cx="534377" cy="259045"/>
    <xdr:sp macro="" textlink="">
      <xdr:nvSpPr>
        <xdr:cNvPr id="544" name="消防費該当値テキスト"/>
        <xdr:cNvSpPr txBox="1"/>
      </xdr:nvSpPr>
      <xdr:spPr>
        <a:xfrm>
          <a:off x="16370300" y="603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26,015</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1899</xdr:rowOff>
    </xdr:from>
    <xdr:to>
      <xdr:col>22</xdr:col>
      <xdr:colOff>415925</xdr:colOff>
      <xdr:row>36</xdr:row>
      <xdr:rowOff>103499</xdr:rowOff>
    </xdr:to>
    <xdr:sp macro="" textlink="">
      <xdr:nvSpPr>
        <xdr:cNvPr id="545" name="円/楕円 544"/>
        <xdr:cNvSpPr/>
      </xdr:nvSpPr>
      <xdr:spPr>
        <a:xfrm>
          <a:off x="15430500" y="617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120026</xdr:rowOff>
    </xdr:from>
    <xdr:ext cx="534377" cy="259045"/>
    <xdr:sp macro="" textlink="">
      <xdr:nvSpPr>
        <xdr:cNvPr id="546" name="テキスト ボックス 545"/>
        <xdr:cNvSpPr txBox="1"/>
      </xdr:nvSpPr>
      <xdr:spPr>
        <a:xfrm>
          <a:off x="15214111" y="594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26,567</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29445</xdr:rowOff>
    </xdr:from>
    <xdr:to>
      <xdr:col>21</xdr:col>
      <xdr:colOff>212725</xdr:colOff>
      <xdr:row>36</xdr:row>
      <xdr:rowOff>131045</xdr:rowOff>
    </xdr:to>
    <xdr:sp macro="" textlink="">
      <xdr:nvSpPr>
        <xdr:cNvPr id="547" name="円/楕円 546"/>
        <xdr:cNvSpPr/>
      </xdr:nvSpPr>
      <xdr:spPr>
        <a:xfrm>
          <a:off x="14541500" y="620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147572</xdr:rowOff>
    </xdr:from>
    <xdr:ext cx="534377" cy="259045"/>
    <xdr:sp macro="" textlink="">
      <xdr:nvSpPr>
        <xdr:cNvPr id="548" name="テキスト ボックス 547"/>
        <xdr:cNvSpPr txBox="1"/>
      </xdr:nvSpPr>
      <xdr:spPr>
        <a:xfrm>
          <a:off x="14325111" y="597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25,121</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121418</xdr:rowOff>
    </xdr:from>
    <xdr:to>
      <xdr:col>20</xdr:col>
      <xdr:colOff>9525</xdr:colOff>
      <xdr:row>36</xdr:row>
      <xdr:rowOff>51568</xdr:rowOff>
    </xdr:to>
    <xdr:sp macro="" textlink="">
      <xdr:nvSpPr>
        <xdr:cNvPr id="549" name="円/楕円 548"/>
        <xdr:cNvSpPr/>
      </xdr:nvSpPr>
      <xdr:spPr>
        <a:xfrm>
          <a:off x="13652500" y="612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68095</xdr:rowOff>
    </xdr:from>
    <xdr:ext cx="534377" cy="259045"/>
    <xdr:sp macro="" textlink="">
      <xdr:nvSpPr>
        <xdr:cNvPr id="550" name="テキスト ボックス 549"/>
        <xdr:cNvSpPr txBox="1"/>
      </xdr:nvSpPr>
      <xdr:spPr>
        <a:xfrm>
          <a:off x="13436111" y="589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29,293</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3708</xdr:rowOff>
    </xdr:from>
    <xdr:to>
      <xdr:col>18</xdr:col>
      <xdr:colOff>492125</xdr:colOff>
      <xdr:row>36</xdr:row>
      <xdr:rowOff>105308</xdr:rowOff>
    </xdr:to>
    <xdr:sp macro="" textlink="">
      <xdr:nvSpPr>
        <xdr:cNvPr id="551" name="円/楕円 550"/>
        <xdr:cNvSpPr/>
      </xdr:nvSpPr>
      <xdr:spPr>
        <a:xfrm>
          <a:off x="12763500" y="617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121835</xdr:rowOff>
    </xdr:from>
    <xdr:ext cx="534377" cy="259045"/>
    <xdr:sp macro="" textlink="">
      <xdr:nvSpPr>
        <xdr:cNvPr id="552" name="テキスト ボックス 551"/>
        <xdr:cNvSpPr txBox="1"/>
      </xdr:nvSpPr>
      <xdr:spPr>
        <a:xfrm>
          <a:off x="12547111" y="59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26,472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56,695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4" name="直線コネクタ 56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5" name="テキスト ボックス 56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6" name="直線コネクタ 56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7" name="テキスト ボックス 56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8" name="直線コネクタ 56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9" name="テキスト ボックス 56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0" name="直線コネクタ 56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71" name="テキスト ボックス 570"/>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2" name="直線コネクタ 57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3" name="テキスト ボックス 57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4" name="直線コネクタ 57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5" name="テキスト ボックス 57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120122</xdr:rowOff>
    </xdr:from>
    <xdr:to>
      <xdr:col>23</xdr:col>
      <xdr:colOff>516889</xdr:colOff>
      <xdr:row>58</xdr:row>
      <xdr:rowOff>74010</xdr:rowOff>
    </xdr:to>
    <xdr:cxnSp macro="">
      <xdr:nvCxnSpPr>
        <xdr:cNvPr id="579" name="直線コネクタ 578"/>
        <xdr:cNvCxnSpPr/>
      </xdr:nvCxnSpPr>
      <xdr:spPr>
        <a:xfrm flipV="1">
          <a:off x="16317595" y="8521172"/>
          <a:ext cx="1269" cy="14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77837</xdr:rowOff>
    </xdr:from>
    <xdr:ext cx="534377" cy="259045"/>
    <xdr:sp macro="" textlink="">
      <xdr:nvSpPr>
        <xdr:cNvPr id="580" name="教育費最小値テキスト"/>
        <xdr:cNvSpPr txBox="1"/>
      </xdr:nvSpPr>
      <xdr:spPr>
        <a:xfrm>
          <a:off x="16370300" y="1002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32,023</a:t>
          </a:r>
          <a:endParaRPr kumimoji="1" lang="ja-JP" altLang="en-US" sz="1000" b="1">
            <a:latin typeface="ＭＳ Ｐゴシック"/>
          </a:endParaRPr>
        </a:p>
      </xdr:txBody>
    </xdr:sp>
    <xdr:clientData/>
  </xdr:oneCellAnchor>
  <xdr:twoCellAnchor>
    <xdr:from>
      <xdr:col>23</xdr:col>
      <xdr:colOff>428625</xdr:colOff>
      <xdr:row>58</xdr:row>
      <xdr:rowOff>74010</xdr:rowOff>
    </xdr:from>
    <xdr:to>
      <xdr:col>23</xdr:col>
      <xdr:colOff>606425</xdr:colOff>
      <xdr:row>58</xdr:row>
      <xdr:rowOff>74010</xdr:rowOff>
    </xdr:to>
    <xdr:cxnSp macro="">
      <xdr:nvCxnSpPr>
        <xdr:cNvPr id="581" name="直線コネクタ 580"/>
        <xdr:cNvCxnSpPr/>
      </xdr:nvCxnSpPr>
      <xdr:spPr>
        <a:xfrm>
          <a:off x="16230600" y="10018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66799</xdr:rowOff>
    </xdr:from>
    <xdr:ext cx="599010" cy="259045"/>
    <xdr:sp macro="" textlink="">
      <xdr:nvSpPr>
        <xdr:cNvPr id="582" name="教育費最大値テキスト"/>
        <xdr:cNvSpPr txBox="1"/>
      </xdr:nvSpPr>
      <xdr:spPr>
        <a:xfrm>
          <a:off x="16370300" y="829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123,699</a:t>
          </a:r>
          <a:endParaRPr kumimoji="1" lang="ja-JP" altLang="en-US" sz="1000" b="1">
            <a:latin typeface="ＭＳ Ｐゴシック"/>
          </a:endParaRPr>
        </a:p>
      </xdr:txBody>
    </xdr:sp>
    <xdr:clientData/>
  </xdr:oneCellAnchor>
  <xdr:twoCellAnchor>
    <xdr:from>
      <xdr:col>23</xdr:col>
      <xdr:colOff>428625</xdr:colOff>
      <xdr:row>49</xdr:row>
      <xdr:rowOff>120122</xdr:rowOff>
    </xdr:from>
    <xdr:to>
      <xdr:col>23</xdr:col>
      <xdr:colOff>606425</xdr:colOff>
      <xdr:row>49</xdr:row>
      <xdr:rowOff>120122</xdr:rowOff>
    </xdr:to>
    <xdr:cxnSp macro="">
      <xdr:nvCxnSpPr>
        <xdr:cNvPr id="583" name="直線コネクタ 582"/>
        <xdr:cNvCxnSpPr/>
      </xdr:nvCxnSpPr>
      <xdr:spPr>
        <a:xfrm>
          <a:off x="16230600" y="8521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22314</xdr:rowOff>
    </xdr:from>
    <xdr:to>
      <xdr:col>23</xdr:col>
      <xdr:colOff>517525</xdr:colOff>
      <xdr:row>56</xdr:row>
      <xdr:rowOff>104986</xdr:rowOff>
    </xdr:to>
    <xdr:cxnSp macro="">
      <xdr:nvCxnSpPr>
        <xdr:cNvPr id="584" name="直線コネクタ 583"/>
        <xdr:cNvCxnSpPr/>
      </xdr:nvCxnSpPr>
      <xdr:spPr>
        <a:xfrm flipV="1">
          <a:off x="15481300" y="9280614"/>
          <a:ext cx="838200" cy="42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39519</xdr:rowOff>
    </xdr:from>
    <xdr:ext cx="534377" cy="259045"/>
    <xdr:sp macro="" textlink="">
      <xdr:nvSpPr>
        <xdr:cNvPr id="585" name="教育費平均値テキスト"/>
        <xdr:cNvSpPr txBox="1"/>
      </xdr:nvSpPr>
      <xdr:spPr>
        <a:xfrm>
          <a:off x="16370300" y="9469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61,203</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61092</xdr:rowOff>
    </xdr:from>
    <xdr:to>
      <xdr:col>23</xdr:col>
      <xdr:colOff>568325</xdr:colOff>
      <xdr:row>55</xdr:row>
      <xdr:rowOff>162692</xdr:rowOff>
    </xdr:to>
    <xdr:sp macro="" textlink="">
      <xdr:nvSpPr>
        <xdr:cNvPr id="586" name="フローチャート : 判断 585"/>
        <xdr:cNvSpPr/>
      </xdr:nvSpPr>
      <xdr:spPr>
        <a:xfrm>
          <a:off x="16268700" y="949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56702</xdr:rowOff>
    </xdr:from>
    <xdr:to>
      <xdr:col>22</xdr:col>
      <xdr:colOff>365125</xdr:colOff>
      <xdr:row>56</xdr:row>
      <xdr:rowOff>104986</xdr:rowOff>
    </xdr:to>
    <xdr:cxnSp macro="">
      <xdr:nvCxnSpPr>
        <xdr:cNvPr id="587" name="直線コネクタ 586"/>
        <xdr:cNvCxnSpPr/>
      </xdr:nvCxnSpPr>
      <xdr:spPr>
        <a:xfrm>
          <a:off x="14592300" y="9657902"/>
          <a:ext cx="889000" cy="48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5641</xdr:rowOff>
    </xdr:from>
    <xdr:to>
      <xdr:col>22</xdr:col>
      <xdr:colOff>415925</xdr:colOff>
      <xdr:row>56</xdr:row>
      <xdr:rowOff>107241</xdr:rowOff>
    </xdr:to>
    <xdr:sp macro="" textlink="">
      <xdr:nvSpPr>
        <xdr:cNvPr id="588" name="フローチャート : 判断 587"/>
        <xdr:cNvSpPr/>
      </xdr:nvSpPr>
      <xdr:spPr>
        <a:xfrm>
          <a:off x="15430500" y="960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123768</xdr:rowOff>
    </xdr:from>
    <xdr:ext cx="534377" cy="259045"/>
    <xdr:sp macro="" textlink="">
      <xdr:nvSpPr>
        <xdr:cNvPr id="589" name="テキスト ボックス 588"/>
        <xdr:cNvSpPr txBox="1"/>
      </xdr:nvSpPr>
      <xdr:spPr>
        <a:xfrm>
          <a:off x="15214111" y="938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54,099</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37467</xdr:rowOff>
    </xdr:from>
    <xdr:to>
      <xdr:col>21</xdr:col>
      <xdr:colOff>161925</xdr:colOff>
      <xdr:row>56</xdr:row>
      <xdr:rowOff>56702</xdr:rowOff>
    </xdr:to>
    <xdr:cxnSp macro="">
      <xdr:nvCxnSpPr>
        <xdr:cNvPr id="590" name="直線コネクタ 589"/>
        <xdr:cNvCxnSpPr/>
      </xdr:nvCxnSpPr>
      <xdr:spPr>
        <a:xfrm>
          <a:off x="13703300" y="9638667"/>
          <a:ext cx="889000" cy="1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132807</xdr:rowOff>
    </xdr:from>
    <xdr:to>
      <xdr:col>21</xdr:col>
      <xdr:colOff>212725</xdr:colOff>
      <xdr:row>56</xdr:row>
      <xdr:rowOff>62957</xdr:rowOff>
    </xdr:to>
    <xdr:sp macro="" textlink="">
      <xdr:nvSpPr>
        <xdr:cNvPr id="591" name="フローチャート : 判断 590"/>
        <xdr:cNvSpPr/>
      </xdr:nvSpPr>
      <xdr:spPr>
        <a:xfrm>
          <a:off x="14541500" y="956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79484</xdr:rowOff>
    </xdr:from>
    <xdr:ext cx="534377" cy="259045"/>
    <xdr:sp macro="" textlink="">
      <xdr:nvSpPr>
        <xdr:cNvPr id="592" name="テキスト ボックス 591"/>
        <xdr:cNvSpPr txBox="1"/>
      </xdr:nvSpPr>
      <xdr:spPr>
        <a:xfrm>
          <a:off x="14325111" y="933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56,811</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131258</xdr:rowOff>
    </xdr:from>
    <xdr:to>
      <xdr:col>19</xdr:col>
      <xdr:colOff>644525</xdr:colOff>
      <xdr:row>56</xdr:row>
      <xdr:rowOff>37467</xdr:rowOff>
    </xdr:to>
    <xdr:cxnSp macro="">
      <xdr:nvCxnSpPr>
        <xdr:cNvPr id="593" name="直線コネクタ 592"/>
        <xdr:cNvCxnSpPr/>
      </xdr:nvCxnSpPr>
      <xdr:spPr>
        <a:xfrm>
          <a:off x="12814300" y="9389558"/>
          <a:ext cx="889000" cy="24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160615</xdr:rowOff>
    </xdr:from>
    <xdr:to>
      <xdr:col>20</xdr:col>
      <xdr:colOff>9525</xdr:colOff>
      <xdr:row>56</xdr:row>
      <xdr:rowOff>90765</xdr:rowOff>
    </xdr:to>
    <xdr:sp macro="" textlink="">
      <xdr:nvSpPr>
        <xdr:cNvPr id="594" name="フローチャート : 判断 593"/>
        <xdr:cNvSpPr/>
      </xdr:nvSpPr>
      <xdr:spPr>
        <a:xfrm>
          <a:off x="13652500" y="959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81892</xdr:rowOff>
    </xdr:from>
    <xdr:ext cx="534377" cy="259045"/>
    <xdr:sp macro="" textlink="">
      <xdr:nvSpPr>
        <xdr:cNvPr id="595" name="テキスト ボックス 594"/>
        <xdr:cNvSpPr txBox="1"/>
      </xdr:nvSpPr>
      <xdr:spPr>
        <a:xfrm>
          <a:off x="13436111" y="968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55,108</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13739</xdr:rowOff>
    </xdr:from>
    <xdr:to>
      <xdr:col>18</xdr:col>
      <xdr:colOff>492125</xdr:colOff>
      <xdr:row>56</xdr:row>
      <xdr:rowOff>115339</xdr:rowOff>
    </xdr:to>
    <xdr:sp macro="" textlink="">
      <xdr:nvSpPr>
        <xdr:cNvPr id="596" name="フローチャート : 判断 595"/>
        <xdr:cNvSpPr/>
      </xdr:nvSpPr>
      <xdr:spPr>
        <a:xfrm>
          <a:off x="12763500" y="961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106466</xdr:rowOff>
    </xdr:from>
    <xdr:ext cx="534377" cy="259045"/>
    <xdr:sp macro="" textlink="">
      <xdr:nvSpPr>
        <xdr:cNvPr id="597" name="テキスト ボックス 596"/>
        <xdr:cNvSpPr txBox="1"/>
      </xdr:nvSpPr>
      <xdr:spPr>
        <a:xfrm>
          <a:off x="12547111" y="970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53,603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53</xdr:row>
      <xdr:rowOff>142964</xdr:rowOff>
    </xdr:from>
    <xdr:to>
      <xdr:col>23</xdr:col>
      <xdr:colOff>568325</xdr:colOff>
      <xdr:row>54</xdr:row>
      <xdr:rowOff>73114</xdr:rowOff>
    </xdr:to>
    <xdr:sp macro="" textlink="">
      <xdr:nvSpPr>
        <xdr:cNvPr id="603" name="円/楕円 602"/>
        <xdr:cNvSpPr/>
      </xdr:nvSpPr>
      <xdr:spPr>
        <a:xfrm>
          <a:off x="16268700" y="922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52</xdr:row>
      <xdr:rowOff>165841</xdr:rowOff>
    </xdr:from>
    <xdr:ext cx="534377" cy="259045"/>
    <xdr:sp macro="" textlink="">
      <xdr:nvSpPr>
        <xdr:cNvPr id="604" name="教育費該当値テキスト"/>
        <xdr:cNvSpPr txBox="1"/>
      </xdr:nvSpPr>
      <xdr:spPr>
        <a:xfrm>
          <a:off x="16370300" y="908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77,189</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54186</xdr:rowOff>
    </xdr:from>
    <xdr:to>
      <xdr:col>22</xdr:col>
      <xdr:colOff>415925</xdr:colOff>
      <xdr:row>56</xdr:row>
      <xdr:rowOff>155786</xdr:rowOff>
    </xdr:to>
    <xdr:sp macro="" textlink="">
      <xdr:nvSpPr>
        <xdr:cNvPr id="605" name="円/楕円 604"/>
        <xdr:cNvSpPr/>
      </xdr:nvSpPr>
      <xdr:spPr>
        <a:xfrm>
          <a:off x="15430500" y="965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146913</xdr:rowOff>
    </xdr:from>
    <xdr:ext cx="534377" cy="259045"/>
    <xdr:sp macro="" textlink="">
      <xdr:nvSpPr>
        <xdr:cNvPr id="606" name="テキスト ボックス 605"/>
        <xdr:cNvSpPr txBox="1"/>
      </xdr:nvSpPr>
      <xdr:spPr>
        <a:xfrm>
          <a:off x="15214111" y="974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51,126</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5902</xdr:rowOff>
    </xdr:from>
    <xdr:to>
      <xdr:col>21</xdr:col>
      <xdr:colOff>212725</xdr:colOff>
      <xdr:row>56</xdr:row>
      <xdr:rowOff>107502</xdr:rowOff>
    </xdr:to>
    <xdr:sp macro="" textlink="">
      <xdr:nvSpPr>
        <xdr:cNvPr id="607" name="円/楕円 606"/>
        <xdr:cNvSpPr/>
      </xdr:nvSpPr>
      <xdr:spPr>
        <a:xfrm>
          <a:off x="14541500" y="960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98629</xdr:rowOff>
    </xdr:from>
    <xdr:ext cx="534377" cy="259045"/>
    <xdr:sp macro="" textlink="">
      <xdr:nvSpPr>
        <xdr:cNvPr id="608" name="テキスト ボックス 607"/>
        <xdr:cNvSpPr txBox="1"/>
      </xdr:nvSpPr>
      <xdr:spPr>
        <a:xfrm>
          <a:off x="14325111" y="969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54,083</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158117</xdr:rowOff>
    </xdr:from>
    <xdr:to>
      <xdr:col>20</xdr:col>
      <xdr:colOff>9525</xdr:colOff>
      <xdr:row>56</xdr:row>
      <xdr:rowOff>88267</xdr:rowOff>
    </xdr:to>
    <xdr:sp macro="" textlink="">
      <xdr:nvSpPr>
        <xdr:cNvPr id="609" name="円/楕円 608"/>
        <xdr:cNvSpPr/>
      </xdr:nvSpPr>
      <xdr:spPr>
        <a:xfrm>
          <a:off x="13652500" y="958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104794</xdr:rowOff>
    </xdr:from>
    <xdr:ext cx="534377" cy="259045"/>
    <xdr:sp macro="" textlink="">
      <xdr:nvSpPr>
        <xdr:cNvPr id="610" name="テキスト ボックス 609"/>
        <xdr:cNvSpPr txBox="1"/>
      </xdr:nvSpPr>
      <xdr:spPr>
        <a:xfrm>
          <a:off x="13436111" y="936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55,261</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80458</xdr:rowOff>
    </xdr:from>
    <xdr:to>
      <xdr:col>18</xdr:col>
      <xdr:colOff>492125</xdr:colOff>
      <xdr:row>55</xdr:row>
      <xdr:rowOff>10608</xdr:rowOff>
    </xdr:to>
    <xdr:sp macro="" textlink="">
      <xdr:nvSpPr>
        <xdr:cNvPr id="611" name="円/楕円 610"/>
        <xdr:cNvSpPr/>
      </xdr:nvSpPr>
      <xdr:spPr>
        <a:xfrm>
          <a:off x="12763500" y="933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53</xdr:row>
      <xdr:rowOff>27135</xdr:rowOff>
    </xdr:from>
    <xdr:ext cx="534377" cy="259045"/>
    <xdr:sp macro="" textlink="">
      <xdr:nvSpPr>
        <xdr:cNvPr id="612" name="テキスト ボックス 611"/>
        <xdr:cNvSpPr txBox="1"/>
      </xdr:nvSpPr>
      <xdr:spPr>
        <a:xfrm>
          <a:off x="12547111" y="911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70,517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36,660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23" name="直線コネクタ 62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4" name="テキスト ボックス 62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5" name="直線コネクタ 62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26" name="テキスト ボックス 625"/>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7" name="直線コネクタ 62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8" name="テキスト ボックス 627"/>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9" name="直線コネクタ 62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30" name="テキスト ボックス 629"/>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75</xdr:row>
      <xdr:rowOff>76103</xdr:rowOff>
    </xdr:from>
    <xdr:to>
      <xdr:col>23</xdr:col>
      <xdr:colOff>516889</xdr:colOff>
      <xdr:row>78</xdr:row>
      <xdr:rowOff>139700</xdr:rowOff>
    </xdr:to>
    <xdr:cxnSp macro="">
      <xdr:nvCxnSpPr>
        <xdr:cNvPr id="634" name="直線コネクタ 633"/>
        <xdr:cNvCxnSpPr/>
      </xdr:nvCxnSpPr>
      <xdr:spPr>
        <a:xfrm flipV="1">
          <a:off x="16317595" y="12934853"/>
          <a:ext cx="1269" cy="577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3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6" name="直線コネクタ 63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22780</xdr:rowOff>
    </xdr:from>
    <xdr:ext cx="534377" cy="259045"/>
    <xdr:sp macro="" textlink="">
      <xdr:nvSpPr>
        <xdr:cNvPr id="637" name="災害復旧費最大値テキスト"/>
        <xdr:cNvSpPr txBox="1"/>
      </xdr:nvSpPr>
      <xdr:spPr>
        <a:xfrm>
          <a:off x="16370300" y="1271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25,282</a:t>
          </a:r>
          <a:endParaRPr kumimoji="1" lang="ja-JP" altLang="en-US" sz="1000" b="1">
            <a:latin typeface="ＭＳ Ｐゴシック"/>
          </a:endParaRPr>
        </a:p>
      </xdr:txBody>
    </xdr:sp>
    <xdr:clientData/>
  </xdr:oneCellAnchor>
  <xdr:twoCellAnchor>
    <xdr:from>
      <xdr:col>23</xdr:col>
      <xdr:colOff>428625</xdr:colOff>
      <xdr:row>75</xdr:row>
      <xdr:rowOff>76103</xdr:rowOff>
    </xdr:from>
    <xdr:to>
      <xdr:col>23</xdr:col>
      <xdr:colOff>606425</xdr:colOff>
      <xdr:row>75</xdr:row>
      <xdr:rowOff>76103</xdr:rowOff>
    </xdr:to>
    <xdr:cxnSp macro="">
      <xdr:nvCxnSpPr>
        <xdr:cNvPr id="638" name="直線コネクタ 637"/>
        <xdr:cNvCxnSpPr/>
      </xdr:nvCxnSpPr>
      <xdr:spPr>
        <a:xfrm>
          <a:off x="16230600" y="1293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72</xdr:row>
      <xdr:rowOff>166767</xdr:rowOff>
    </xdr:from>
    <xdr:to>
      <xdr:col>23</xdr:col>
      <xdr:colOff>517525</xdr:colOff>
      <xdr:row>78</xdr:row>
      <xdr:rowOff>116977</xdr:rowOff>
    </xdr:to>
    <xdr:cxnSp macro="">
      <xdr:nvCxnSpPr>
        <xdr:cNvPr id="639" name="直線コネクタ 638"/>
        <xdr:cNvCxnSpPr/>
      </xdr:nvCxnSpPr>
      <xdr:spPr>
        <a:xfrm>
          <a:off x="15481300" y="12511167"/>
          <a:ext cx="838200" cy="97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55221</xdr:rowOff>
    </xdr:from>
    <xdr:ext cx="469744" cy="259045"/>
    <xdr:sp macro="" textlink="">
      <xdr:nvSpPr>
        <xdr:cNvPr id="640" name="災害復旧費平均値テキスト"/>
        <xdr:cNvSpPr txBox="1"/>
      </xdr:nvSpPr>
      <xdr:spPr>
        <a:xfrm>
          <a:off x="16370300" y="132568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32344</xdr:rowOff>
    </xdr:from>
    <xdr:to>
      <xdr:col>23</xdr:col>
      <xdr:colOff>568325</xdr:colOff>
      <xdr:row>78</xdr:row>
      <xdr:rowOff>133944</xdr:rowOff>
    </xdr:to>
    <xdr:sp macro="" textlink="">
      <xdr:nvSpPr>
        <xdr:cNvPr id="641" name="フローチャート : 判断 640"/>
        <xdr:cNvSpPr/>
      </xdr:nvSpPr>
      <xdr:spPr>
        <a:xfrm>
          <a:off x="16268700" y="1340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70</xdr:row>
      <xdr:rowOff>70320</xdr:rowOff>
    </xdr:from>
    <xdr:to>
      <xdr:col>22</xdr:col>
      <xdr:colOff>365125</xdr:colOff>
      <xdr:row>72</xdr:row>
      <xdr:rowOff>166767</xdr:rowOff>
    </xdr:to>
    <xdr:cxnSp macro="">
      <xdr:nvCxnSpPr>
        <xdr:cNvPr id="642" name="直線コネクタ 641"/>
        <xdr:cNvCxnSpPr/>
      </xdr:nvCxnSpPr>
      <xdr:spPr>
        <a:xfrm>
          <a:off x="14592300" y="12071820"/>
          <a:ext cx="889000" cy="43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158325</xdr:rowOff>
    </xdr:from>
    <xdr:to>
      <xdr:col>22</xdr:col>
      <xdr:colOff>415925</xdr:colOff>
      <xdr:row>78</xdr:row>
      <xdr:rowOff>88475</xdr:rowOff>
    </xdr:to>
    <xdr:sp macro="" textlink="">
      <xdr:nvSpPr>
        <xdr:cNvPr id="643" name="フローチャート : 判断 642"/>
        <xdr:cNvSpPr/>
      </xdr:nvSpPr>
      <xdr:spPr>
        <a:xfrm>
          <a:off x="15430500" y="1335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79602</xdr:rowOff>
    </xdr:from>
    <xdr:ext cx="469744" cy="259045"/>
    <xdr:sp macro="" textlink="">
      <xdr:nvSpPr>
        <xdr:cNvPr id="644" name="テキスト ボックス 643"/>
        <xdr:cNvSpPr txBox="1"/>
      </xdr:nvSpPr>
      <xdr:spPr>
        <a:xfrm>
          <a:off x="15246427" y="13452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19</xdr:col>
      <xdr:colOff>644525</xdr:colOff>
      <xdr:row>70</xdr:row>
      <xdr:rowOff>70320</xdr:rowOff>
    </xdr:from>
    <xdr:to>
      <xdr:col>21</xdr:col>
      <xdr:colOff>161925</xdr:colOff>
      <xdr:row>77</xdr:row>
      <xdr:rowOff>167269</xdr:rowOff>
    </xdr:to>
    <xdr:cxnSp macro="">
      <xdr:nvCxnSpPr>
        <xdr:cNvPr id="645" name="直線コネクタ 644"/>
        <xdr:cNvCxnSpPr/>
      </xdr:nvCxnSpPr>
      <xdr:spPr>
        <a:xfrm flipV="1">
          <a:off x="13703300" y="12071820"/>
          <a:ext cx="889000" cy="129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101358</xdr:rowOff>
    </xdr:from>
    <xdr:to>
      <xdr:col>21</xdr:col>
      <xdr:colOff>212725</xdr:colOff>
      <xdr:row>78</xdr:row>
      <xdr:rowOff>31508</xdr:rowOff>
    </xdr:to>
    <xdr:sp macro="" textlink="">
      <xdr:nvSpPr>
        <xdr:cNvPr id="646" name="フローチャート : 判断 645"/>
        <xdr:cNvSpPr/>
      </xdr:nvSpPr>
      <xdr:spPr>
        <a:xfrm>
          <a:off x="14541500" y="133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22635</xdr:rowOff>
    </xdr:from>
    <xdr:ext cx="469744" cy="259045"/>
    <xdr:sp macro="" textlink="">
      <xdr:nvSpPr>
        <xdr:cNvPr id="647" name="テキスト ボックス 646"/>
        <xdr:cNvSpPr txBox="1"/>
      </xdr:nvSpPr>
      <xdr:spPr>
        <a:xfrm>
          <a:off x="14357427" y="1339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167269</xdr:rowOff>
    </xdr:from>
    <xdr:to>
      <xdr:col>19</xdr:col>
      <xdr:colOff>644525</xdr:colOff>
      <xdr:row>78</xdr:row>
      <xdr:rowOff>119583</xdr:rowOff>
    </xdr:to>
    <xdr:cxnSp macro="">
      <xdr:nvCxnSpPr>
        <xdr:cNvPr id="648" name="直線コネクタ 647"/>
        <xdr:cNvCxnSpPr/>
      </xdr:nvCxnSpPr>
      <xdr:spPr>
        <a:xfrm flipV="1">
          <a:off x="12814300" y="13368919"/>
          <a:ext cx="889000" cy="12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74864</xdr:rowOff>
    </xdr:from>
    <xdr:to>
      <xdr:col>20</xdr:col>
      <xdr:colOff>9525</xdr:colOff>
      <xdr:row>78</xdr:row>
      <xdr:rowOff>5014</xdr:rowOff>
    </xdr:to>
    <xdr:sp macro="" textlink="">
      <xdr:nvSpPr>
        <xdr:cNvPr id="649" name="フローチャート : 判断 648"/>
        <xdr:cNvSpPr/>
      </xdr:nvSpPr>
      <xdr:spPr>
        <a:xfrm>
          <a:off x="13652500" y="13276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21541</xdr:rowOff>
    </xdr:from>
    <xdr:ext cx="469744" cy="259045"/>
    <xdr:sp macro="" textlink="">
      <xdr:nvSpPr>
        <xdr:cNvPr id="650" name="テキスト ボックス 649"/>
        <xdr:cNvSpPr txBox="1"/>
      </xdr:nvSpPr>
      <xdr:spPr>
        <a:xfrm>
          <a:off x="13468427" y="130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94410</xdr:rowOff>
    </xdr:from>
    <xdr:to>
      <xdr:col>18</xdr:col>
      <xdr:colOff>492125</xdr:colOff>
      <xdr:row>78</xdr:row>
      <xdr:rowOff>24560</xdr:rowOff>
    </xdr:to>
    <xdr:sp macro="" textlink="">
      <xdr:nvSpPr>
        <xdr:cNvPr id="651" name="フローチャート : 判断 650"/>
        <xdr:cNvSpPr/>
      </xdr:nvSpPr>
      <xdr:spPr>
        <a:xfrm>
          <a:off x="12763500" y="1329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41087</xdr:rowOff>
    </xdr:from>
    <xdr:ext cx="469744" cy="259045"/>
    <xdr:sp macro="" textlink="">
      <xdr:nvSpPr>
        <xdr:cNvPr id="652" name="テキスト ボックス 651"/>
        <xdr:cNvSpPr txBox="1"/>
      </xdr:nvSpPr>
      <xdr:spPr>
        <a:xfrm>
          <a:off x="12579427" y="1307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7,259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66177</xdr:rowOff>
    </xdr:from>
    <xdr:to>
      <xdr:col>23</xdr:col>
      <xdr:colOff>568325</xdr:colOff>
      <xdr:row>78</xdr:row>
      <xdr:rowOff>167777</xdr:rowOff>
    </xdr:to>
    <xdr:sp macro="" textlink="">
      <xdr:nvSpPr>
        <xdr:cNvPr id="658" name="円/楕円 657"/>
        <xdr:cNvSpPr/>
      </xdr:nvSpPr>
      <xdr:spPr>
        <a:xfrm>
          <a:off x="16268700" y="1343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10771</xdr:rowOff>
    </xdr:from>
    <xdr:ext cx="378565" cy="259045"/>
    <xdr:sp macro="" textlink="">
      <xdr:nvSpPr>
        <xdr:cNvPr id="659" name="災害復旧費該当値テキスト"/>
        <xdr:cNvSpPr txBox="1"/>
      </xdr:nvSpPr>
      <xdr:spPr>
        <a:xfrm>
          <a:off x="16370300" y="13383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22</xdr:col>
      <xdr:colOff>314325</xdr:colOff>
      <xdr:row>72</xdr:row>
      <xdr:rowOff>115967</xdr:rowOff>
    </xdr:from>
    <xdr:to>
      <xdr:col>22</xdr:col>
      <xdr:colOff>415925</xdr:colOff>
      <xdr:row>73</xdr:row>
      <xdr:rowOff>46117</xdr:rowOff>
    </xdr:to>
    <xdr:sp macro="" textlink="">
      <xdr:nvSpPr>
        <xdr:cNvPr id="660" name="円/楕円 659"/>
        <xdr:cNvSpPr/>
      </xdr:nvSpPr>
      <xdr:spPr>
        <a:xfrm>
          <a:off x="15430500" y="1246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71</xdr:row>
      <xdr:rowOff>62644</xdr:rowOff>
    </xdr:from>
    <xdr:ext cx="534377" cy="259045"/>
    <xdr:sp macro="" textlink="">
      <xdr:nvSpPr>
        <xdr:cNvPr id="661" name="テキスト ボックス 660"/>
        <xdr:cNvSpPr txBox="1"/>
      </xdr:nvSpPr>
      <xdr:spPr>
        <a:xfrm>
          <a:off x="15214111" y="1223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43,816</a:t>
          </a:r>
          <a:endParaRPr kumimoji="1" lang="ja-JP" altLang="en-US" sz="1000" b="1">
            <a:solidFill>
              <a:srgbClr val="FF0000"/>
            </a:solidFill>
            <a:latin typeface="ＭＳ Ｐゴシック"/>
          </a:endParaRPr>
        </a:p>
      </xdr:txBody>
    </xdr:sp>
    <xdr:clientData/>
  </xdr:oneCellAnchor>
  <xdr:twoCellAnchor>
    <xdr:from>
      <xdr:col>21</xdr:col>
      <xdr:colOff>111125</xdr:colOff>
      <xdr:row>70</xdr:row>
      <xdr:rowOff>19520</xdr:rowOff>
    </xdr:from>
    <xdr:to>
      <xdr:col>21</xdr:col>
      <xdr:colOff>212725</xdr:colOff>
      <xdr:row>70</xdr:row>
      <xdr:rowOff>121120</xdr:rowOff>
    </xdr:to>
    <xdr:sp macro="" textlink="">
      <xdr:nvSpPr>
        <xdr:cNvPr id="662" name="円/楕円 661"/>
        <xdr:cNvSpPr/>
      </xdr:nvSpPr>
      <xdr:spPr>
        <a:xfrm>
          <a:off x="14541500" y="120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68</xdr:row>
      <xdr:rowOff>137647</xdr:rowOff>
    </xdr:from>
    <xdr:ext cx="534377" cy="259045"/>
    <xdr:sp macro="" textlink="">
      <xdr:nvSpPr>
        <xdr:cNvPr id="663" name="テキスト ボックス 662"/>
        <xdr:cNvSpPr txBox="1"/>
      </xdr:nvSpPr>
      <xdr:spPr>
        <a:xfrm>
          <a:off x="14325111" y="1179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63,035</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116469</xdr:rowOff>
    </xdr:from>
    <xdr:to>
      <xdr:col>20</xdr:col>
      <xdr:colOff>9525</xdr:colOff>
      <xdr:row>78</xdr:row>
      <xdr:rowOff>46619</xdr:rowOff>
    </xdr:to>
    <xdr:sp macro="" textlink="">
      <xdr:nvSpPr>
        <xdr:cNvPr id="664" name="円/楕円 663"/>
        <xdr:cNvSpPr/>
      </xdr:nvSpPr>
      <xdr:spPr>
        <a:xfrm>
          <a:off x="13652500" y="1331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37746</xdr:rowOff>
    </xdr:from>
    <xdr:ext cx="469744" cy="259045"/>
    <xdr:sp macro="" textlink="">
      <xdr:nvSpPr>
        <xdr:cNvPr id="665" name="テキスト ボックス 664"/>
        <xdr:cNvSpPr txBox="1"/>
      </xdr:nvSpPr>
      <xdr:spPr>
        <a:xfrm>
          <a:off x="13468427" y="13410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6,294</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68783</xdr:rowOff>
    </xdr:from>
    <xdr:to>
      <xdr:col>18</xdr:col>
      <xdr:colOff>492125</xdr:colOff>
      <xdr:row>78</xdr:row>
      <xdr:rowOff>170383</xdr:rowOff>
    </xdr:to>
    <xdr:sp macro="" textlink="">
      <xdr:nvSpPr>
        <xdr:cNvPr id="666" name="円/楕円 665"/>
        <xdr:cNvSpPr/>
      </xdr:nvSpPr>
      <xdr:spPr>
        <a:xfrm>
          <a:off x="12763500" y="1344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78</xdr:row>
      <xdr:rowOff>161510</xdr:rowOff>
    </xdr:from>
    <xdr:ext cx="378565" cy="259045"/>
    <xdr:sp macro="" textlink="">
      <xdr:nvSpPr>
        <xdr:cNvPr id="667" name="テキスト ボックス 666"/>
        <xdr:cNvSpPr txBox="1"/>
      </xdr:nvSpPr>
      <xdr:spPr>
        <a:xfrm>
          <a:off x="12625017" y="13534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60,235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7" name="テキスト ボックス 68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143511</xdr:rowOff>
    </xdr:from>
    <xdr:to>
      <xdr:col>23</xdr:col>
      <xdr:colOff>516889</xdr:colOff>
      <xdr:row>98</xdr:row>
      <xdr:rowOff>122293</xdr:rowOff>
    </xdr:to>
    <xdr:cxnSp macro="">
      <xdr:nvCxnSpPr>
        <xdr:cNvPr id="693" name="直線コネクタ 692"/>
        <xdr:cNvCxnSpPr/>
      </xdr:nvCxnSpPr>
      <xdr:spPr>
        <a:xfrm flipV="1">
          <a:off x="16317595" y="15574011"/>
          <a:ext cx="1269" cy="135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126120</xdr:rowOff>
    </xdr:from>
    <xdr:ext cx="534377" cy="259045"/>
    <xdr:sp macro="" textlink="">
      <xdr:nvSpPr>
        <xdr:cNvPr id="694" name="公債費最小値テキスト"/>
        <xdr:cNvSpPr txBox="1"/>
      </xdr:nvSpPr>
      <xdr:spPr>
        <a:xfrm>
          <a:off x="16370300" y="1692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13,599</a:t>
          </a:r>
          <a:endParaRPr kumimoji="1" lang="ja-JP" altLang="en-US" sz="1000" b="1">
            <a:latin typeface="ＭＳ Ｐゴシック"/>
          </a:endParaRPr>
        </a:p>
      </xdr:txBody>
    </xdr:sp>
    <xdr:clientData/>
  </xdr:oneCellAnchor>
  <xdr:twoCellAnchor>
    <xdr:from>
      <xdr:col>23</xdr:col>
      <xdr:colOff>428625</xdr:colOff>
      <xdr:row>98</xdr:row>
      <xdr:rowOff>122293</xdr:rowOff>
    </xdr:from>
    <xdr:to>
      <xdr:col>23</xdr:col>
      <xdr:colOff>606425</xdr:colOff>
      <xdr:row>98</xdr:row>
      <xdr:rowOff>122293</xdr:rowOff>
    </xdr:to>
    <xdr:cxnSp macro="">
      <xdr:nvCxnSpPr>
        <xdr:cNvPr id="695" name="直線コネクタ 694"/>
        <xdr:cNvCxnSpPr/>
      </xdr:nvCxnSpPr>
      <xdr:spPr>
        <a:xfrm>
          <a:off x="16230600" y="16924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90188</xdr:rowOff>
    </xdr:from>
    <xdr:ext cx="599010" cy="259045"/>
    <xdr:sp macro="" textlink="">
      <xdr:nvSpPr>
        <xdr:cNvPr id="696" name="公債費最大値テキスト"/>
        <xdr:cNvSpPr txBox="1"/>
      </xdr:nvSpPr>
      <xdr:spPr>
        <a:xfrm>
          <a:off x="16370300" y="15349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137,650</a:t>
          </a:r>
          <a:endParaRPr kumimoji="1" lang="ja-JP" altLang="en-US" sz="1000" b="1">
            <a:latin typeface="ＭＳ Ｐゴシック"/>
          </a:endParaRPr>
        </a:p>
      </xdr:txBody>
    </xdr:sp>
    <xdr:clientData/>
  </xdr:oneCellAnchor>
  <xdr:twoCellAnchor>
    <xdr:from>
      <xdr:col>23</xdr:col>
      <xdr:colOff>428625</xdr:colOff>
      <xdr:row>90</xdr:row>
      <xdr:rowOff>143511</xdr:rowOff>
    </xdr:from>
    <xdr:to>
      <xdr:col>23</xdr:col>
      <xdr:colOff>606425</xdr:colOff>
      <xdr:row>90</xdr:row>
      <xdr:rowOff>143511</xdr:rowOff>
    </xdr:to>
    <xdr:cxnSp macro="">
      <xdr:nvCxnSpPr>
        <xdr:cNvPr id="697" name="直線コネクタ 696"/>
        <xdr:cNvCxnSpPr/>
      </xdr:nvCxnSpPr>
      <xdr:spPr>
        <a:xfrm>
          <a:off x="16230600" y="1557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90703</xdr:rowOff>
    </xdr:from>
    <xdr:to>
      <xdr:col>23</xdr:col>
      <xdr:colOff>517525</xdr:colOff>
      <xdr:row>94</xdr:row>
      <xdr:rowOff>4859</xdr:rowOff>
    </xdr:to>
    <xdr:cxnSp macro="">
      <xdr:nvCxnSpPr>
        <xdr:cNvPr id="698" name="直線コネクタ 697"/>
        <xdr:cNvCxnSpPr/>
      </xdr:nvCxnSpPr>
      <xdr:spPr>
        <a:xfrm flipV="1">
          <a:off x="15481300" y="16035553"/>
          <a:ext cx="838200" cy="8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163840</xdr:rowOff>
    </xdr:from>
    <xdr:ext cx="534377" cy="259045"/>
    <xdr:sp macro="" textlink="">
      <xdr:nvSpPr>
        <xdr:cNvPr id="699" name="公債費平均値テキスト"/>
        <xdr:cNvSpPr txBox="1"/>
      </xdr:nvSpPr>
      <xdr:spPr>
        <a:xfrm>
          <a:off x="16370300" y="162801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66,134</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13963</xdr:rowOff>
    </xdr:from>
    <xdr:to>
      <xdr:col>23</xdr:col>
      <xdr:colOff>568325</xdr:colOff>
      <xdr:row>95</xdr:row>
      <xdr:rowOff>115563</xdr:rowOff>
    </xdr:to>
    <xdr:sp macro="" textlink="">
      <xdr:nvSpPr>
        <xdr:cNvPr id="700" name="フローチャート : 判断 699"/>
        <xdr:cNvSpPr/>
      </xdr:nvSpPr>
      <xdr:spPr>
        <a:xfrm>
          <a:off x="16268700" y="1630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4859</xdr:rowOff>
    </xdr:from>
    <xdr:to>
      <xdr:col>22</xdr:col>
      <xdr:colOff>365125</xdr:colOff>
      <xdr:row>94</xdr:row>
      <xdr:rowOff>7831</xdr:rowOff>
    </xdr:to>
    <xdr:cxnSp macro="">
      <xdr:nvCxnSpPr>
        <xdr:cNvPr id="701" name="直線コネクタ 700"/>
        <xdr:cNvCxnSpPr/>
      </xdr:nvCxnSpPr>
      <xdr:spPr>
        <a:xfrm flipV="1">
          <a:off x="14592300" y="16121159"/>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30096</xdr:rowOff>
    </xdr:from>
    <xdr:to>
      <xdr:col>22</xdr:col>
      <xdr:colOff>415925</xdr:colOff>
      <xdr:row>95</xdr:row>
      <xdr:rowOff>131696</xdr:rowOff>
    </xdr:to>
    <xdr:sp macro="" textlink="">
      <xdr:nvSpPr>
        <xdr:cNvPr id="702" name="フローチャート : 判断 701"/>
        <xdr:cNvSpPr/>
      </xdr:nvSpPr>
      <xdr:spPr>
        <a:xfrm>
          <a:off x="15430500" y="1631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122823</xdr:rowOff>
    </xdr:from>
    <xdr:ext cx="534377" cy="259045"/>
    <xdr:sp macro="" textlink="">
      <xdr:nvSpPr>
        <xdr:cNvPr id="703" name="テキスト ボックス 702"/>
        <xdr:cNvSpPr txBox="1"/>
      </xdr:nvSpPr>
      <xdr:spPr>
        <a:xfrm>
          <a:off x="15214111" y="1641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64,652</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170985</xdr:rowOff>
    </xdr:from>
    <xdr:to>
      <xdr:col>21</xdr:col>
      <xdr:colOff>161925</xdr:colOff>
      <xdr:row>94</xdr:row>
      <xdr:rowOff>7831</xdr:rowOff>
    </xdr:to>
    <xdr:cxnSp macro="">
      <xdr:nvCxnSpPr>
        <xdr:cNvPr id="704" name="直線コネクタ 703"/>
        <xdr:cNvCxnSpPr/>
      </xdr:nvCxnSpPr>
      <xdr:spPr>
        <a:xfrm>
          <a:off x="13703300" y="16115835"/>
          <a:ext cx="889000" cy="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36430</xdr:rowOff>
    </xdr:from>
    <xdr:to>
      <xdr:col>21</xdr:col>
      <xdr:colOff>212725</xdr:colOff>
      <xdr:row>95</xdr:row>
      <xdr:rowOff>138030</xdr:rowOff>
    </xdr:to>
    <xdr:sp macro="" textlink="">
      <xdr:nvSpPr>
        <xdr:cNvPr id="705" name="フローチャート : 判断 704"/>
        <xdr:cNvSpPr/>
      </xdr:nvSpPr>
      <xdr:spPr>
        <a:xfrm>
          <a:off x="14541500" y="163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129157</xdr:rowOff>
    </xdr:from>
    <xdr:ext cx="534377" cy="259045"/>
    <xdr:sp macro="" textlink="">
      <xdr:nvSpPr>
        <xdr:cNvPr id="706" name="テキスト ボックス 705"/>
        <xdr:cNvSpPr txBox="1"/>
      </xdr:nvSpPr>
      <xdr:spPr>
        <a:xfrm>
          <a:off x="14325111" y="1641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64,070</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153558</xdr:rowOff>
    </xdr:from>
    <xdr:to>
      <xdr:col>19</xdr:col>
      <xdr:colOff>644525</xdr:colOff>
      <xdr:row>93</xdr:row>
      <xdr:rowOff>170985</xdr:rowOff>
    </xdr:to>
    <xdr:cxnSp macro="">
      <xdr:nvCxnSpPr>
        <xdr:cNvPr id="707" name="直線コネクタ 706"/>
        <xdr:cNvCxnSpPr/>
      </xdr:nvCxnSpPr>
      <xdr:spPr>
        <a:xfrm>
          <a:off x="12814300" y="16098408"/>
          <a:ext cx="8890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32534</xdr:rowOff>
    </xdr:from>
    <xdr:to>
      <xdr:col>20</xdr:col>
      <xdr:colOff>9525</xdr:colOff>
      <xdr:row>95</xdr:row>
      <xdr:rowOff>134134</xdr:rowOff>
    </xdr:to>
    <xdr:sp macro="" textlink="">
      <xdr:nvSpPr>
        <xdr:cNvPr id="708" name="フローチャート : 判断 707"/>
        <xdr:cNvSpPr/>
      </xdr:nvSpPr>
      <xdr:spPr>
        <a:xfrm>
          <a:off x="13652500" y="1632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125261</xdr:rowOff>
    </xdr:from>
    <xdr:ext cx="534377" cy="259045"/>
    <xdr:sp macro="" textlink="">
      <xdr:nvSpPr>
        <xdr:cNvPr id="709" name="テキスト ボックス 708"/>
        <xdr:cNvSpPr txBox="1"/>
      </xdr:nvSpPr>
      <xdr:spPr>
        <a:xfrm>
          <a:off x="13436111" y="1641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64,428</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6789</xdr:rowOff>
    </xdr:from>
    <xdr:to>
      <xdr:col>18</xdr:col>
      <xdr:colOff>492125</xdr:colOff>
      <xdr:row>95</xdr:row>
      <xdr:rowOff>108389</xdr:rowOff>
    </xdr:to>
    <xdr:sp macro="" textlink="">
      <xdr:nvSpPr>
        <xdr:cNvPr id="710" name="フローチャート : 判断 709"/>
        <xdr:cNvSpPr/>
      </xdr:nvSpPr>
      <xdr:spPr>
        <a:xfrm>
          <a:off x="12763500" y="1629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99516</xdr:rowOff>
    </xdr:from>
    <xdr:ext cx="534377" cy="259045"/>
    <xdr:sp macro="" textlink="">
      <xdr:nvSpPr>
        <xdr:cNvPr id="711" name="テキスト ボックス 710"/>
        <xdr:cNvSpPr txBox="1"/>
      </xdr:nvSpPr>
      <xdr:spPr>
        <a:xfrm>
          <a:off x="12547111" y="1638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66,793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93</xdr:row>
      <xdr:rowOff>39903</xdr:rowOff>
    </xdr:from>
    <xdr:to>
      <xdr:col>23</xdr:col>
      <xdr:colOff>568325</xdr:colOff>
      <xdr:row>93</xdr:row>
      <xdr:rowOff>141503</xdr:rowOff>
    </xdr:to>
    <xdr:sp macro="" textlink="">
      <xdr:nvSpPr>
        <xdr:cNvPr id="717" name="円/楕円 716"/>
        <xdr:cNvSpPr/>
      </xdr:nvSpPr>
      <xdr:spPr>
        <a:xfrm>
          <a:off x="16268700" y="1598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62780</xdr:rowOff>
    </xdr:from>
    <xdr:ext cx="534377" cy="259045"/>
    <xdr:sp macro="" textlink="">
      <xdr:nvSpPr>
        <xdr:cNvPr id="718" name="公債費該当値テキスト"/>
        <xdr:cNvSpPr txBox="1"/>
      </xdr:nvSpPr>
      <xdr:spPr>
        <a:xfrm>
          <a:off x="16370300" y="1583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95,251</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125509</xdr:rowOff>
    </xdr:from>
    <xdr:to>
      <xdr:col>22</xdr:col>
      <xdr:colOff>415925</xdr:colOff>
      <xdr:row>94</xdr:row>
      <xdr:rowOff>55659</xdr:rowOff>
    </xdr:to>
    <xdr:sp macro="" textlink="">
      <xdr:nvSpPr>
        <xdr:cNvPr id="719" name="円/楕円 718"/>
        <xdr:cNvSpPr/>
      </xdr:nvSpPr>
      <xdr:spPr>
        <a:xfrm>
          <a:off x="15430500" y="1607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72186</xdr:rowOff>
    </xdr:from>
    <xdr:ext cx="534377" cy="259045"/>
    <xdr:sp macro="" textlink="">
      <xdr:nvSpPr>
        <xdr:cNvPr id="720" name="テキスト ボックス 719"/>
        <xdr:cNvSpPr txBox="1"/>
      </xdr:nvSpPr>
      <xdr:spPr>
        <a:xfrm>
          <a:off x="15214111" y="1584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87,387</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128481</xdr:rowOff>
    </xdr:from>
    <xdr:to>
      <xdr:col>21</xdr:col>
      <xdr:colOff>212725</xdr:colOff>
      <xdr:row>94</xdr:row>
      <xdr:rowOff>58631</xdr:rowOff>
    </xdr:to>
    <xdr:sp macro="" textlink="">
      <xdr:nvSpPr>
        <xdr:cNvPr id="721" name="円/楕円 720"/>
        <xdr:cNvSpPr/>
      </xdr:nvSpPr>
      <xdr:spPr>
        <a:xfrm>
          <a:off x="14541500" y="1607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75158</xdr:rowOff>
    </xdr:from>
    <xdr:ext cx="534377" cy="259045"/>
    <xdr:sp macro="" textlink="">
      <xdr:nvSpPr>
        <xdr:cNvPr id="722" name="テキスト ボックス 721"/>
        <xdr:cNvSpPr txBox="1"/>
      </xdr:nvSpPr>
      <xdr:spPr>
        <a:xfrm>
          <a:off x="14325111" y="1584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87,114</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120185</xdr:rowOff>
    </xdr:from>
    <xdr:to>
      <xdr:col>20</xdr:col>
      <xdr:colOff>9525</xdr:colOff>
      <xdr:row>94</xdr:row>
      <xdr:rowOff>50335</xdr:rowOff>
    </xdr:to>
    <xdr:sp macro="" textlink="">
      <xdr:nvSpPr>
        <xdr:cNvPr id="723" name="円/楕円 722"/>
        <xdr:cNvSpPr/>
      </xdr:nvSpPr>
      <xdr:spPr>
        <a:xfrm>
          <a:off x="13652500" y="1606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66862</xdr:rowOff>
    </xdr:from>
    <xdr:ext cx="534377" cy="259045"/>
    <xdr:sp macro="" textlink="">
      <xdr:nvSpPr>
        <xdr:cNvPr id="724" name="テキスト ボックス 723"/>
        <xdr:cNvSpPr txBox="1"/>
      </xdr:nvSpPr>
      <xdr:spPr>
        <a:xfrm>
          <a:off x="13436111" y="1584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87,876</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102758</xdr:rowOff>
    </xdr:from>
    <xdr:to>
      <xdr:col>18</xdr:col>
      <xdr:colOff>492125</xdr:colOff>
      <xdr:row>94</xdr:row>
      <xdr:rowOff>32908</xdr:rowOff>
    </xdr:to>
    <xdr:sp macro="" textlink="">
      <xdr:nvSpPr>
        <xdr:cNvPr id="725" name="円/楕円 724"/>
        <xdr:cNvSpPr/>
      </xdr:nvSpPr>
      <xdr:spPr>
        <a:xfrm>
          <a:off x="12763500" y="1604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49435</xdr:rowOff>
    </xdr:from>
    <xdr:ext cx="534377" cy="259045"/>
    <xdr:sp macro="" textlink="">
      <xdr:nvSpPr>
        <xdr:cNvPr id="726" name="テキスト ボックス 725"/>
        <xdr:cNvSpPr txBox="1"/>
      </xdr:nvSpPr>
      <xdr:spPr>
        <a:xfrm>
          <a:off x="12547111" y="1582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89,477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40" name="テキスト ボックス 739"/>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42" name="テキスト ボックス 741"/>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31</xdr:row>
      <xdr:rowOff>130827</xdr:rowOff>
    </xdr:from>
    <xdr:ext cx="377026" cy="259045"/>
    <xdr:sp macro="" textlink="">
      <xdr:nvSpPr>
        <xdr:cNvPr id="744" name="テキスト ボックス 743"/>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6" name="テキスト ボックス 74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160020</xdr:rowOff>
    </xdr:from>
    <xdr:to>
      <xdr:col>32</xdr:col>
      <xdr:colOff>186689</xdr:colOff>
      <xdr:row>39</xdr:row>
      <xdr:rowOff>44450</xdr:rowOff>
    </xdr:to>
    <xdr:cxnSp macro="">
      <xdr:nvCxnSpPr>
        <xdr:cNvPr id="750" name="直線コネクタ 749"/>
        <xdr:cNvCxnSpPr/>
      </xdr:nvCxnSpPr>
      <xdr:spPr>
        <a:xfrm flipV="1">
          <a:off x="22159595" y="5132070"/>
          <a:ext cx="1269" cy="1598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53357</xdr:rowOff>
    </xdr:from>
    <xdr:ext cx="249299" cy="259045"/>
    <xdr:sp macro="" textlink="">
      <xdr:nvSpPr>
        <xdr:cNvPr id="751" name="諸支出金最小値テキスト"/>
        <xdr:cNvSpPr txBox="1"/>
      </xdr:nvSpPr>
      <xdr:spPr>
        <a:xfrm>
          <a:off x="22212300" y="6739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106697</xdr:rowOff>
    </xdr:from>
    <xdr:ext cx="469744" cy="259045"/>
    <xdr:sp macro="" textlink="">
      <xdr:nvSpPr>
        <xdr:cNvPr id="753" name="諸支出金最大値テキスト"/>
        <xdr:cNvSpPr txBox="1"/>
      </xdr:nvSpPr>
      <xdr:spPr>
        <a:xfrm>
          <a:off x="22212300" y="490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a:t>
          </a:r>
          <a:endParaRPr kumimoji="1" lang="ja-JP" altLang="en-US" sz="1000" b="1">
            <a:latin typeface="ＭＳ Ｐゴシック"/>
          </a:endParaRPr>
        </a:p>
      </xdr:txBody>
    </xdr:sp>
    <xdr:clientData/>
  </xdr:oneCellAnchor>
  <xdr:twoCellAnchor>
    <xdr:from>
      <xdr:col>32</xdr:col>
      <xdr:colOff>98425</xdr:colOff>
      <xdr:row>29</xdr:row>
      <xdr:rowOff>160020</xdr:rowOff>
    </xdr:from>
    <xdr:to>
      <xdr:col>32</xdr:col>
      <xdr:colOff>276225</xdr:colOff>
      <xdr:row>29</xdr:row>
      <xdr:rowOff>160020</xdr:rowOff>
    </xdr:to>
    <xdr:cxnSp macro="">
      <xdr:nvCxnSpPr>
        <xdr:cNvPr id="754" name="直線コネクタ 753"/>
        <xdr:cNvCxnSpPr/>
      </xdr:nvCxnSpPr>
      <xdr:spPr>
        <a:xfrm>
          <a:off x="22072600" y="5132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142257</xdr:rowOff>
    </xdr:from>
    <xdr:ext cx="313932" cy="259045"/>
    <xdr:sp macro="" textlink="">
      <xdr:nvSpPr>
        <xdr:cNvPr id="756" name="諸支出金平均値テキスト"/>
        <xdr:cNvSpPr txBox="1"/>
      </xdr:nvSpPr>
      <xdr:spPr>
        <a:xfrm>
          <a:off x="22212300" y="64859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119380</xdr:rowOff>
    </xdr:from>
    <xdr:to>
      <xdr:col>32</xdr:col>
      <xdr:colOff>238125</xdr:colOff>
      <xdr:row>39</xdr:row>
      <xdr:rowOff>49530</xdr:rowOff>
    </xdr:to>
    <xdr:sp macro="" textlink="">
      <xdr:nvSpPr>
        <xdr:cNvPr id="757" name="フローチャート : 判断 756"/>
        <xdr:cNvSpPr/>
      </xdr:nvSpPr>
      <xdr:spPr>
        <a:xfrm>
          <a:off x="22110700" y="663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24130</xdr:rowOff>
    </xdr:from>
    <xdr:to>
      <xdr:col>31</xdr:col>
      <xdr:colOff>85725</xdr:colOff>
      <xdr:row>37</xdr:row>
      <xdr:rowOff>125730</xdr:rowOff>
    </xdr:to>
    <xdr:sp macro="" textlink="">
      <xdr:nvSpPr>
        <xdr:cNvPr id="759" name="フローチャート : 判断 758"/>
        <xdr:cNvSpPr/>
      </xdr:nvSpPr>
      <xdr:spPr>
        <a:xfrm>
          <a:off x="21272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142257</xdr:rowOff>
    </xdr:from>
    <xdr:ext cx="378565" cy="259045"/>
    <xdr:sp macro="" textlink="">
      <xdr:nvSpPr>
        <xdr:cNvPr id="760" name="テキスト ボックス 759"/>
        <xdr:cNvSpPr txBox="1"/>
      </xdr:nvSpPr>
      <xdr:spPr>
        <a:xfrm>
          <a:off x="211340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35</xdr:row>
      <xdr:rowOff>114300</xdr:rowOff>
    </xdr:from>
    <xdr:to>
      <xdr:col>29</xdr:col>
      <xdr:colOff>568325</xdr:colOff>
      <xdr:row>36</xdr:row>
      <xdr:rowOff>44450</xdr:rowOff>
    </xdr:to>
    <xdr:sp macro="" textlink="">
      <xdr:nvSpPr>
        <xdr:cNvPr id="762" name="フローチャート : 判断 761"/>
        <xdr:cNvSpPr/>
      </xdr:nvSpPr>
      <xdr:spPr>
        <a:xfrm>
          <a:off x="203835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34</xdr:row>
      <xdr:rowOff>60977</xdr:rowOff>
    </xdr:from>
    <xdr:ext cx="378565" cy="259045"/>
    <xdr:sp macro="" textlink="">
      <xdr:nvSpPr>
        <xdr:cNvPr id="763" name="テキスト ボックス 762"/>
        <xdr:cNvSpPr txBox="1"/>
      </xdr:nvSpPr>
      <xdr:spPr>
        <a:xfrm>
          <a:off x="20245017" y="5890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49530</xdr:rowOff>
    </xdr:from>
    <xdr:to>
      <xdr:col>28</xdr:col>
      <xdr:colOff>365125</xdr:colOff>
      <xdr:row>35</xdr:row>
      <xdr:rowOff>151130</xdr:rowOff>
    </xdr:to>
    <xdr:sp macro="" textlink="">
      <xdr:nvSpPr>
        <xdr:cNvPr id="765" name="フローチャート : 判断 764"/>
        <xdr:cNvSpPr/>
      </xdr:nvSpPr>
      <xdr:spPr>
        <a:xfrm>
          <a:off x="194945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33</xdr:row>
      <xdr:rowOff>167657</xdr:rowOff>
    </xdr:from>
    <xdr:ext cx="378565" cy="259045"/>
    <xdr:sp macro="" textlink="">
      <xdr:nvSpPr>
        <xdr:cNvPr id="766" name="テキスト ボックス 765"/>
        <xdr:cNvSpPr txBox="1"/>
      </xdr:nvSpPr>
      <xdr:spPr>
        <a:xfrm>
          <a:off x="19356017" y="5825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99060</xdr:rowOff>
    </xdr:from>
    <xdr:to>
      <xdr:col>27</xdr:col>
      <xdr:colOff>161925</xdr:colOff>
      <xdr:row>38</xdr:row>
      <xdr:rowOff>29210</xdr:rowOff>
    </xdr:to>
    <xdr:sp macro="" textlink="">
      <xdr:nvSpPr>
        <xdr:cNvPr id="767" name="フローチャート : 判断 766"/>
        <xdr:cNvSpPr/>
      </xdr:nvSpPr>
      <xdr:spPr>
        <a:xfrm>
          <a:off x="18605500" y="644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45737</xdr:rowOff>
    </xdr:from>
    <xdr:ext cx="378565" cy="259045"/>
    <xdr:sp macro="" textlink="">
      <xdr:nvSpPr>
        <xdr:cNvPr id="768" name="テキスト ボックス 767"/>
        <xdr:cNvSpPr txBox="1"/>
      </xdr:nvSpPr>
      <xdr:spPr>
        <a:xfrm>
          <a:off x="18467017" y="6217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4" name="円/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97807</xdr:rowOff>
    </xdr:from>
    <xdr:ext cx="249299" cy="259045"/>
    <xdr:sp macro="" textlink="">
      <xdr:nvSpPr>
        <xdr:cNvPr id="775" name="諸支出金該当値テキスト"/>
        <xdr:cNvSpPr txBox="1"/>
      </xdr:nvSpPr>
      <xdr:spPr>
        <a:xfrm>
          <a:off x="22212300" y="6612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6" name="円/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7" name="テキスト ボックス 77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8" name="円/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9" name="テキスト ボックス 77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0" name="円/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1" name="テキスト ボックス 78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2" name="円/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3" name="テキスト ボックス 78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フローチャート :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8" name="フローチャート :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9" name="テキスト ボックス 80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1" name="フローチャート :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2" name="テキスト ボックス 81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4" name="フローチャート :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5" name="テキスト ボックス 81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6" name="フローチャート :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7" name="テキスト ボックス 81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3" name="円/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5" name="円/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6" name="テキスト ボックス 82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7" name="円/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8" name="テキスト ボックス 82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9" name="円/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0" name="テキスト ボックス 82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1" name="円/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2" name="テキスト ボックス 83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総務費が住民一人当たり</a:t>
          </a:r>
          <a:r>
            <a:rPr kumimoji="1" lang="en-US" altLang="ja-JP" sz="1300">
              <a:latin typeface="ＭＳ Ｐゴシック"/>
            </a:rPr>
            <a:t>146,553</a:t>
          </a:r>
          <a:r>
            <a:rPr kumimoji="1" lang="ja-JP" altLang="en-US" sz="1300">
              <a:latin typeface="ＭＳ Ｐゴシック"/>
            </a:rPr>
            <a:t>円と類似団体平均より</a:t>
          </a:r>
          <a:r>
            <a:rPr kumimoji="1" lang="en-US" altLang="ja-JP" sz="1300">
              <a:latin typeface="ＭＳ Ｐゴシック"/>
            </a:rPr>
            <a:t>59,708</a:t>
          </a:r>
          <a:r>
            <a:rPr kumimoji="1" lang="ja-JP" altLang="en-US" sz="1300">
              <a:latin typeface="ＭＳ Ｐゴシック"/>
            </a:rPr>
            <a:t>円高くなっているのは、、新庁舎建設事業が主な要因となっている。また、教育費からコミュニティ部分を総務費に移したことにより高止まりとなっている。労働費が対前年度比で</a:t>
          </a:r>
          <a:r>
            <a:rPr kumimoji="1" lang="en-US" altLang="ja-JP" sz="1300">
              <a:latin typeface="ＭＳ Ｐゴシック"/>
            </a:rPr>
            <a:t>70.2</a:t>
          </a:r>
          <a:r>
            <a:rPr kumimoji="1" lang="ja-JP" altLang="en-US" sz="1300">
              <a:latin typeface="ＭＳ Ｐゴシック"/>
            </a:rPr>
            <a:t>パーセントと大幅に減額となっているのは、緊急雇用創出事業の終了が大きな要因となっている。教育費が住民一人当たり</a:t>
          </a:r>
          <a:r>
            <a:rPr kumimoji="1" lang="en-US" altLang="ja-JP" sz="1300">
              <a:latin typeface="ＭＳ Ｐゴシック"/>
            </a:rPr>
            <a:t>77,189</a:t>
          </a:r>
          <a:r>
            <a:rPr kumimoji="1" lang="ja-JP" altLang="en-US" sz="1300">
              <a:latin typeface="ＭＳ Ｐゴシック"/>
            </a:rPr>
            <a:t>円と類似団体平均より</a:t>
          </a:r>
          <a:r>
            <a:rPr kumimoji="1" lang="en-US" altLang="ja-JP" sz="1300">
              <a:latin typeface="ＭＳ Ｐゴシック"/>
            </a:rPr>
            <a:t>15,986</a:t>
          </a:r>
          <a:r>
            <a:rPr kumimoji="1" lang="ja-JP" altLang="en-US" sz="1300">
              <a:latin typeface="ＭＳ Ｐゴシック"/>
            </a:rPr>
            <a:t>円高くなっているのは、中学校校舎の耐震補強事業、第</a:t>
          </a:r>
          <a:r>
            <a:rPr kumimoji="1" lang="en-US" altLang="ja-JP" sz="1300">
              <a:latin typeface="ＭＳ Ｐゴシック"/>
            </a:rPr>
            <a:t>71</a:t>
          </a:r>
          <a:r>
            <a:rPr kumimoji="1" lang="ja-JP" altLang="en-US" sz="1300">
              <a:latin typeface="ＭＳ Ｐゴシック"/>
            </a:rPr>
            <a:t>回国民体育大会冬季大会等が主な要因となっている。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岩手県八幡平市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実質収支は黒字を維持し、財政調整基金の標準財政規模比も年々増加している。また、財政調整基金への積立等により実質単年度収支は</a:t>
          </a:r>
          <a:r>
            <a:rPr kumimoji="1" lang="en-US" altLang="ja-JP" sz="1400">
              <a:latin typeface="ＭＳ ゴシック" pitchFamily="49" charset="-128"/>
              <a:ea typeface="ＭＳ ゴシック" pitchFamily="49" charset="-128"/>
            </a:rPr>
            <a:t>588</a:t>
          </a:r>
          <a:r>
            <a:rPr kumimoji="1" lang="ja-JP" altLang="en-US" sz="1400">
              <a:latin typeface="ＭＳ ゴシック" pitchFamily="49" charset="-128"/>
              <a:ea typeface="ＭＳ ゴシック" pitchFamily="49" charset="-128"/>
            </a:rPr>
            <a:t>百万円の黒字となり、標準財政規模に対する実質単年度収支の比率も上昇した。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岩手県八幡平市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年度から連結実質赤字比率は、黒字となっている。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88" t="s">
        <v>64</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x14ac:dyDescent="0.2">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9" t="s">
        <v>66</v>
      </c>
      <c r="C3" s="590"/>
      <c r="D3" s="590"/>
      <c r="E3" s="591"/>
      <c r="F3" s="591"/>
      <c r="G3" s="591"/>
      <c r="H3" s="591"/>
      <c r="I3" s="591"/>
      <c r="J3" s="591"/>
      <c r="K3" s="591"/>
      <c r="L3" s="591" t="s">
        <v>67</v>
      </c>
      <c r="M3" s="591"/>
      <c r="N3" s="591"/>
      <c r="O3" s="591"/>
      <c r="P3" s="591"/>
      <c r="Q3" s="591"/>
      <c r="R3" s="594"/>
      <c r="S3" s="594"/>
      <c r="T3" s="594"/>
      <c r="U3" s="594"/>
      <c r="V3" s="595"/>
      <c r="W3" s="492" t="s">
        <v>68</v>
      </c>
      <c r="X3" s="493"/>
      <c r="Y3" s="493"/>
      <c r="Z3" s="493"/>
      <c r="AA3" s="493"/>
      <c r="AB3" s="590"/>
      <c r="AC3" s="594" t="s">
        <v>69</v>
      </c>
      <c r="AD3" s="493"/>
      <c r="AE3" s="493"/>
      <c r="AF3" s="493"/>
      <c r="AG3" s="493"/>
      <c r="AH3" s="493"/>
      <c r="AI3" s="493"/>
      <c r="AJ3" s="493"/>
      <c r="AK3" s="493"/>
      <c r="AL3" s="556"/>
      <c r="AM3" s="492" t="s">
        <v>70</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71</v>
      </c>
      <c r="BO3" s="493"/>
      <c r="BP3" s="493"/>
      <c r="BQ3" s="493"/>
      <c r="BR3" s="493"/>
      <c r="BS3" s="493"/>
      <c r="BT3" s="493"/>
      <c r="BU3" s="556"/>
      <c r="BV3" s="492" t="s">
        <v>72</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73</v>
      </c>
      <c r="CU3" s="493"/>
      <c r="CV3" s="493"/>
      <c r="CW3" s="493"/>
      <c r="CX3" s="493"/>
      <c r="CY3" s="493"/>
      <c r="CZ3" s="493"/>
      <c r="DA3" s="556"/>
      <c r="DB3" s="492" t="s">
        <v>74</v>
      </c>
      <c r="DC3" s="493"/>
      <c r="DD3" s="493"/>
      <c r="DE3" s="493"/>
      <c r="DF3" s="493"/>
      <c r="DG3" s="493"/>
      <c r="DH3" s="493"/>
      <c r="DI3" s="556"/>
      <c r="DJ3" s="137"/>
      <c r="DK3" s="137"/>
      <c r="DL3" s="137"/>
      <c r="DM3" s="137"/>
      <c r="DN3" s="137"/>
      <c r="DO3" s="137"/>
    </row>
    <row r="4" spans="1:119" ht="18.75" customHeight="1" x14ac:dyDescent="0.15">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75</v>
      </c>
      <c r="AZ4" s="406"/>
      <c r="BA4" s="406"/>
      <c r="BB4" s="406"/>
      <c r="BC4" s="406"/>
      <c r="BD4" s="406"/>
      <c r="BE4" s="406"/>
      <c r="BF4" s="406"/>
      <c r="BG4" s="406"/>
      <c r="BH4" s="406"/>
      <c r="BI4" s="406"/>
      <c r="BJ4" s="406"/>
      <c r="BK4" s="406"/>
      <c r="BL4" s="406"/>
      <c r="BM4" s="407"/>
      <c r="BN4" s="408">
        <v>21089247</v>
      </c>
      <c r="BO4" s="409"/>
      <c r="BP4" s="409"/>
      <c r="BQ4" s="409"/>
      <c r="BR4" s="409"/>
      <c r="BS4" s="409"/>
      <c r="BT4" s="409"/>
      <c r="BU4" s="410"/>
      <c r="BV4" s="408">
        <v>22111434</v>
      </c>
      <c r="BW4" s="409"/>
      <c r="BX4" s="409"/>
      <c r="BY4" s="409"/>
      <c r="BZ4" s="409"/>
      <c r="CA4" s="409"/>
      <c r="CB4" s="409"/>
      <c r="CC4" s="410"/>
      <c r="CD4" s="582" t="s">
        <v>76</v>
      </c>
      <c r="CE4" s="583"/>
      <c r="CF4" s="583"/>
      <c r="CG4" s="583"/>
      <c r="CH4" s="583"/>
      <c r="CI4" s="583"/>
      <c r="CJ4" s="583"/>
      <c r="CK4" s="583"/>
      <c r="CL4" s="583"/>
      <c r="CM4" s="583"/>
      <c r="CN4" s="583"/>
      <c r="CO4" s="583"/>
      <c r="CP4" s="583"/>
      <c r="CQ4" s="583"/>
      <c r="CR4" s="583"/>
      <c r="CS4" s="584"/>
      <c r="CT4" s="585">
        <v>5.6</v>
      </c>
      <c r="CU4" s="586"/>
      <c r="CV4" s="586"/>
      <c r="CW4" s="586"/>
      <c r="CX4" s="586"/>
      <c r="CY4" s="586"/>
      <c r="CZ4" s="586"/>
      <c r="DA4" s="587"/>
      <c r="DB4" s="585">
        <v>3.7</v>
      </c>
      <c r="DC4" s="586"/>
      <c r="DD4" s="586"/>
      <c r="DE4" s="586"/>
      <c r="DF4" s="586"/>
      <c r="DG4" s="586"/>
      <c r="DH4" s="586"/>
      <c r="DI4" s="587"/>
      <c r="DJ4" s="137"/>
      <c r="DK4" s="137"/>
      <c r="DL4" s="137"/>
      <c r="DM4" s="137"/>
      <c r="DN4" s="137"/>
      <c r="DO4" s="137"/>
    </row>
    <row r="5" spans="1:119" ht="18.75" customHeight="1" x14ac:dyDescent="0.15">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77</v>
      </c>
      <c r="AN5" s="387"/>
      <c r="AO5" s="387"/>
      <c r="AP5" s="387"/>
      <c r="AQ5" s="387"/>
      <c r="AR5" s="387"/>
      <c r="AS5" s="387"/>
      <c r="AT5" s="388"/>
      <c r="AU5" s="470" t="s">
        <v>78</v>
      </c>
      <c r="AV5" s="471"/>
      <c r="AW5" s="471"/>
      <c r="AX5" s="471"/>
      <c r="AY5" s="393" t="s">
        <v>79</v>
      </c>
      <c r="AZ5" s="394"/>
      <c r="BA5" s="394"/>
      <c r="BB5" s="394"/>
      <c r="BC5" s="394"/>
      <c r="BD5" s="394"/>
      <c r="BE5" s="394"/>
      <c r="BF5" s="394"/>
      <c r="BG5" s="394"/>
      <c r="BH5" s="394"/>
      <c r="BI5" s="394"/>
      <c r="BJ5" s="394"/>
      <c r="BK5" s="394"/>
      <c r="BL5" s="394"/>
      <c r="BM5" s="395"/>
      <c r="BN5" s="413">
        <v>20340597</v>
      </c>
      <c r="BO5" s="414"/>
      <c r="BP5" s="414"/>
      <c r="BQ5" s="414"/>
      <c r="BR5" s="414"/>
      <c r="BS5" s="414"/>
      <c r="BT5" s="414"/>
      <c r="BU5" s="415"/>
      <c r="BV5" s="413">
        <v>21364308</v>
      </c>
      <c r="BW5" s="414"/>
      <c r="BX5" s="414"/>
      <c r="BY5" s="414"/>
      <c r="BZ5" s="414"/>
      <c r="CA5" s="414"/>
      <c r="CB5" s="414"/>
      <c r="CC5" s="415"/>
      <c r="CD5" s="422" t="s">
        <v>80</v>
      </c>
      <c r="CE5" s="423"/>
      <c r="CF5" s="423"/>
      <c r="CG5" s="423"/>
      <c r="CH5" s="423"/>
      <c r="CI5" s="423"/>
      <c r="CJ5" s="423"/>
      <c r="CK5" s="423"/>
      <c r="CL5" s="423"/>
      <c r="CM5" s="423"/>
      <c r="CN5" s="423"/>
      <c r="CO5" s="423"/>
      <c r="CP5" s="423"/>
      <c r="CQ5" s="423"/>
      <c r="CR5" s="423"/>
      <c r="CS5" s="424"/>
      <c r="CT5" s="383">
        <v>85.9</v>
      </c>
      <c r="CU5" s="384"/>
      <c r="CV5" s="384"/>
      <c r="CW5" s="384"/>
      <c r="CX5" s="384"/>
      <c r="CY5" s="384"/>
      <c r="CZ5" s="384"/>
      <c r="DA5" s="385"/>
      <c r="DB5" s="383">
        <v>85.8</v>
      </c>
      <c r="DC5" s="384"/>
      <c r="DD5" s="384"/>
      <c r="DE5" s="384"/>
      <c r="DF5" s="384"/>
      <c r="DG5" s="384"/>
      <c r="DH5" s="384"/>
      <c r="DI5" s="385"/>
      <c r="DJ5" s="137"/>
      <c r="DK5" s="137"/>
      <c r="DL5" s="137"/>
      <c r="DM5" s="137"/>
      <c r="DN5" s="137"/>
      <c r="DO5" s="137"/>
    </row>
    <row r="6" spans="1:119" ht="18.75" customHeight="1" x14ac:dyDescent="0.15">
      <c r="A6" s="138"/>
      <c r="B6" s="562" t="s">
        <v>81</v>
      </c>
      <c r="C6" s="427"/>
      <c r="D6" s="427"/>
      <c r="E6" s="563"/>
      <c r="F6" s="563"/>
      <c r="G6" s="563"/>
      <c r="H6" s="563"/>
      <c r="I6" s="563"/>
      <c r="J6" s="563"/>
      <c r="K6" s="563"/>
      <c r="L6" s="563" t="s">
        <v>82</v>
      </c>
      <c r="M6" s="563"/>
      <c r="N6" s="563"/>
      <c r="O6" s="563"/>
      <c r="P6" s="563"/>
      <c r="Q6" s="563"/>
      <c r="R6" s="451"/>
      <c r="S6" s="451"/>
      <c r="T6" s="451"/>
      <c r="U6" s="451"/>
      <c r="V6" s="569"/>
      <c r="W6" s="502" t="s">
        <v>83</v>
      </c>
      <c r="X6" s="426"/>
      <c r="Y6" s="426"/>
      <c r="Z6" s="426"/>
      <c r="AA6" s="426"/>
      <c r="AB6" s="427"/>
      <c r="AC6" s="574" t="s">
        <v>84</v>
      </c>
      <c r="AD6" s="575"/>
      <c r="AE6" s="575"/>
      <c r="AF6" s="575"/>
      <c r="AG6" s="575"/>
      <c r="AH6" s="575"/>
      <c r="AI6" s="575"/>
      <c r="AJ6" s="575"/>
      <c r="AK6" s="575"/>
      <c r="AL6" s="576"/>
      <c r="AM6" s="482" t="s">
        <v>85</v>
      </c>
      <c r="AN6" s="387"/>
      <c r="AO6" s="387"/>
      <c r="AP6" s="387"/>
      <c r="AQ6" s="387"/>
      <c r="AR6" s="387"/>
      <c r="AS6" s="387"/>
      <c r="AT6" s="388"/>
      <c r="AU6" s="470" t="s">
        <v>78</v>
      </c>
      <c r="AV6" s="471"/>
      <c r="AW6" s="471"/>
      <c r="AX6" s="471"/>
      <c r="AY6" s="393" t="s">
        <v>86</v>
      </c>
      <c r="AZ6" s="394"/>
      <c r="BA6" s="394"/>
      <c r="BB6" s="394"/>
      <c r="BC6" s="394"/>
      <c r="BD6" s="394"/>
      <c r="BE6" s="394"/>
      <c r="BF6" s="394"/>
      <c r="BG6" s="394"/>
      <c r="BH6" s="394"/>
      <c r="BI6" s="394"/>
      <c r="BJ6" s="394"/>
      <c r="BK6" s="394"/>
      <c r="BL6" s="394"/>
      <c r="BM6" s="395"/>
      <c r="BN6" s="413">
        <v>748650</v>
      </c>
      <c r="BO6" s="414"/>
      <c r="BP6" s="414"/>
      <c r="BQ6" s="414"/>
      <c r="BR6" s="414"/>
      <c r="BS6" s="414"/>
      <c r="BT6" s="414"/>
      <c r="BU6" s="415"/>
      <c r="BV6" s="413">
        <v>747126</v>
      </c>
      <c r="BW6" s="414"/>
      <c r="BX6" s="414"/>
      <c r="BY6" s="414"/>
      <c r="BZ6" s="414"/>
      <c r="CA6" s="414"/>
      <c r="CB6" s="414"/>
      <c r="CC6" s="415"/>
      <c r="CD6" s="422" t="s">
        <v>87</v>
      </c>
      <c r="CE6" s="423"/>
      <c r="CF6" s="423"/>
      <c r="CG6" s="423"/>
      <c r="CH6" s="423"/>
      <c r="CI6" s="423"/>
      <c r="CJ6" s="423"/>
      <c r="CK6" s="423"/>
      <c r="CL6" s="423"/>
      <c r="CM6" s="423"/>
      <c r="CN6" s="423"/>
      <c r="CO6" s="423"/>
      <c r="CP6" s="423"/>
      <c r="CQ6" s="423"/>
      <c r="CR6" s="423"/>
      <c r="CS6" s="424"/>
      <c r="CT6" s="559">
        <v>90.6</v>
      </c>
      <c r="CU6" s="560"/>
      <c r="CV6" s="560"/>
      <c r="CW6" s="560"/>
      <c r="CX6" s="560"/>
      <c r="CY6" s="560"/>
      <c r="CZ6" s="560"/>
      <c r="DA6" s="561"/>
      <c r="DB6" s="559">
        <v>90.8</v>
      </c>
      <c r="DC6" s="560"/>
      <c r="DD6" s="560"/>
      <c r="DE6" s="560"/>
      <c r="DF6" s="560"/>
      <c r="DG6" s="560"/>
      <c r="DH6" s="560"/>
      <c r="DI6" s="561"/>
      <c r="DJ6" s="137"/>
      <c r="DK6" s="137"/>
      <c r="DL6" s="137"/>
      <c r="DM6" s="137"/>
      <c r="DN6" s="137"/>
      <c r="DO6" s="137"/>
    </row>
    <row r="7" spans="1:119" ht="18.75" customHeight="1" x14ac:dyDescent="0.15">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88</v>
      </c>
      <c r="AN7" s="387"/>
      <c r="AO7" s="387"/>
      <c r="AP7" s="387"/>
      <c r="AQ7" s="387"/>
      <c r="AR7" s="387"/>
      <c r="AS7" s="387"/>
      <c r="AT7" s="388"/>
      <c r="AU7" s="470" t="s">
        <v>78</v>
      </c>
      <c r="AV7" s="471"/>
      <c r="AW7" s="471"/>
      <c r="AX7" s="471"/>
      <c r="AY7" s="393" t="s">
        <v>89</v>
      </c>
      <c r="AZ7" s="394"/>
      <c r="BA7" s="394"/>
      <c r="BB7" s="394"/>
      <c r="BC7" s="394"/>
      <c r="BD7" s="394"/>
      <c r="BE7" s="394"/>
      <c r="BF7" s="394"/>
      <c r="BG7" s="394"/>
      <c r="BH7" s="394"/>
      <c r="BI7" s="394"/>
      <c r="BJ7" s="394"/>
      <c r="BK7" s="394"/>
      <c r="BL7" s="394"/>
      <c r="BM7" s="395"/>
      <c r="BN7" s="413">
        <v>64453</v>
      </c>
      <c r="BO7" s="414"/>
      <c r="BP7" s="414"/>
      <c r="BQ7" s="414"/>
      <c r="BR7" s="414"/>
      <c r="BS7" s="414"/>
      <c r="BT7" s="414"/>
      <c r="BU7" s="415"/>
      <c r="BV7" s="413">
        <v>303411</v>
      </c>
      <c r="BW7" s="414"/>
      <c r="BX7" s="414"/>
      <c r="BY7" s="414"/>
      <c r="BZ7" s="414"/>
      <c r="CA7" s="414"/>
      <c r="CB7" s="414"/>
      <c r="CC7" s="415"/>
      <c r="CD7" s="422" t="s">
        <v>90</v>
      </c>
      <c r="CE7" s="423"/>
      <c r="CF7" s="423"/>
      <c r="CG7" s="423"/>
      <c r="CH7" s="423"/>
      <c r="CI7" s="423"/>
      <c r="CJ7" s="423"/>
      <c r="CK7" s="423"/>
      <c r="CL7" s="423"/>
      <c r="CM7" s="423"/>
      <c r="CN7" s="423"/>
      <c r="CO7" s="423"/>
      <c r="CP7" s="423"/>
      <c r="CQ7" s="423"/>
      <c r="CR7" s="423"/>
      <c r="CS7" s="424"/>
      <c r="CT7" s="413">
        <v>12184441</v>
      </c>
      <c r="CU7" s="414"/>
      <c r="CV7" s="414"/>
      <c r="CW7" s="414"/>
      <c r="CX7" s="414"/>
      <c r="CY7" s="414"/>
      <c r="CZ7" s="414"/>
      <c r="DA7" s="415"/>
      <c r="DB7" s="413">
        <v>12132964</v>
      </c>
      <c r="DC7" s="414"/>
      <c r="DD7" s="414"/>
      <c r="DE7" s="414"/>
      <c r="DF7" s="414"/>
      <c r="DG7" s="414"/>
      <c r="DH7" s="414"/>
      <c r="DI7" s="415"/>
      <c r="DJ7" s="137"/>
      <c r="DK7" s="137"/>
      <c r="DL7" s="137"/>
      <c r="DM7" s="137"/>
      <c r="DN7" s="137"/>
      <c r="DO7" s="137"/>
    </row>
    <row r="8" spans="1:119" ht="18.75" customHeight="1" thickBot="1" x14ac:dyDescent="0.2">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91</v>
      </c>
      <c r="AN8" s="387"/>
      <c r="AO8" s="387"/>
      <c r="AP8" s="387"/>
      <c r="AQ8" s="387"/>
      <c r="AR8" s="387"/>
      <c r="AS8" s="387"/>
      <c r="AT8" s="388"/>
      <c r="AU8" s="470" t="s">
        <v>78</v>
      </c>
      <c r="AV8" s="471"/>
      <c r="AW8" s="471"/>
      <c r="AX8" s="471"/>
      <c r="AY8" s="393" t="s">
        <v>92</v>
      </c>
      <c r="AZ8" s="394"/>
      <c r="BA8" s="394"/>
      <c r="BB8" s="394"/>
      <c r="BC8" s="394"/>
      <c r="BD8" s="394"/>
      <c r="BE8" s="394"/>
      <c r="BF8" s="394"/>
      <c r="BG8" s="394"/>
      <c r="BH8" s="394"/>
      <c r="BI8" s="394"/>
      <c r="BJ8" s="394"/>
      <c r="BK8" s="394"/>
      <c r="BL8" s="394"/>
      <c r="BM8" s="395"/>
      <c r="BN8" s="413">
        <v>684197</v>
      </c>
      <c r="BO8" s="414"/>
      <c r="BP8" s="414"/>
      <c r="BQ8" s="414"/>
      <c r="BR8" s="414"/>
      <c r="BS8" s="414"/>
      <c r="BT8" s="414"/>
      <c r="BU8" s="415"/>
      <c r="BV8" s="413">
        <v>443715</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0.3</v>
      </c>
      <c r="CU8" s="523"/>
      <c r="CV8" s="523"/>
      <c r="CW8" s="523"/>
      <c r="CX8" s="523"/>
      <c r="CY8" s="523"/>
      <c r="CZ8" s="523"/>
      <c r="DA8" s="524"/>
      <c r="DB8" s="522">
        <v>0.3</v>
      </c>
      <c r="DC8" s="523"/>
      <c r="DD8" s="523"/>
      <c r="DE8" s="523"/>
      <c r="DF8" s="523"/>
      <c r="DG8" s="523"/>
      <c r="DH8" s="523"/>
      <c r="DI8" s="524"/>
      <c r="DJ8" s="137"/>
      <c r="DK8" s="137"/>
      <c r="DL8" s="137"/>
      <c r="DM8" s="137"/>
      <c r="DN8" s="137"/>
      <c r="DO8" s="137"/>
    </row>
    <row r="9" spans="1:119" ht="18.75" customHeight="1" thickBot="1" x14ac:dyDescent="0.2">
      <c r="A9" s="138"/>
      <c r="B9" s="548" t="s">
        <v>94</v>
      </c>
      <c r="C9" s="549"/>
      <c r="D9" s="549"/>
      <c r="E9" s="549"/>
      <c r="F9" s="549"/>
      <c r="G9" s="549"/>
      <c r="H9" s="549"/>
      <c r="I9" s="549"/>
      <c r="J9" s="549"/>
      <c r="K9" s="476"/>
      <c r="L9" s="550" t="s">
        <v>95</v>
      </c>
      <c r="M9" s="551"/>
      <c r="N9" s="551"/>
      <c r="O9" s="551"/>
      <c r="P9" s="551"/>
      <c r="Q9" s="552"/>
      <c r="R9" s="553">
        <v>26355</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78</v>
      </c>
      <c r="AV9" s="471"/>
      <c r="AW9" s="471"/>
      <c r="AX9" s="471"/>
      <c r="AY9" s="393" t="s">
        <v>98</v>
      </c>
      <c r="AZ9" s="394"/>
      <c r="BA9" s="394"/>
      <c r="BB9" s="394"/>
      <c r="BC9" s="394"/>
      <c r="BD9" s="394"/>
      <c r="BE9" s="394"/>
      <c r="BF9" s="394"/>
      <c r="BG9" s="394"/>
      <c r="BH9" s="394"/>
      <c r="BI9" s="394"/>
      <c r="BJ9" s="394"/>
      <c r="BK9" s="394"/>
      <c r="BL9" s="394"/>
      <c r="BM9" s="395"/>
      <c r="BN9" s="413">
        <v>240482</v>
      </c>
      <c r="BO9" s="414"/>
      <c r="BP9" s="414"/>
      <c r="BQ9" s="414"/>
      <c r="BR9" s="414"/>
      <c r="BS9" s="414"/>
      <c r="BT9" s="414"/>
      <c r="BU9" s="415"/>
      <c r="BV9" s="413">
        <v>39823</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18</v>
      </c>
      <c r="CU9" s="384"/>
      <c r="CV9" s="384"/>
      <c r="CW9" s="384"/>
      <c r="CX9" s="384"/>
      <c r="CY9" s="384"/>
      <c r="CZ9" s="384"/>
      <c r="DA9" s="385"/>
      <c r="DB9" s="383">
        <v>16.8</v>
      </c>
      <c r="DC9" s="384"/>
      <c r="DD9" s="384"/>
      <c r="DE9" s="384"/>
      <c r="DF9" s="384"/>
      <c r="DG9" s="384"/>
      <c r="DH9" s="384"/>
      <c r="DI9" s="385"/>
      <c r="DJ9" s="137"/>
      <c r="DK9" s="137"/>
      <c r="DL9" s="137"/>
      <c r="DM9" s="137"/>
      <c r="DN9" s="137"/>
      <c r="DO9" s="137"/>
    </row>
    <row r="10" spans="1:119" ht="18.75" customHeight="1" thickBot="1" x14ac:dyDescent="0.2">
      <c r="A10" s="138"/>
      <c r="B10" s="548"/>
      <c r="C10" s="549"/>
      <c r="D10" s="549"/>
      <c r="E10" s="549"/>
      <c r="F10" s="549"/>
      <c r="G10" s="549"/>
      <c r="H10" s="549"/>
      <c r="I10" s="549"/>
      <c r="J10" s="549"/>
      <c r="K10" s="476"/>
      <c r="L10" s="386" t="s">
        <v>100</v>
      </c>
      <c r="M10" s="387"/>
      <c r="N10" s="387"/>
      <c r="O10" s="387"/>
      <c r="P10" s="387"/>
      <c r="Q10" s="388"/>
      <c r="R10" s="389">
        <v>28680</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102</v>
      </c>
      <c r="AV10" s="471"/>
      <c r="AW10" s="471"/>
      <c r="AX10" s="471"/>
      <c r="AY10" s="393" t="s">
        <v>103</v>
      </c>
      <c r="AZ10" s="394"/>
      <c r="BA10" s="394"/>
      <c r="BB10" s="394"/>
      <c r="BC10" s="394"/>
      <c r="BD10" s="394"/>
      <c r="BE10" s="394"/>
      <c r="BF10" s="394"/>
      <c r="BG10" s="394"/>
      <c r="BH10" s="394"/>
      <c r="BI10" s="394"/>
      <c r="BJ10" s="394"/>
      <c r="BK10" s="394"/>
      <c r="BL10" s="394"/>
      <c r="BM10" s="395"/>
      <c r="BN10" s="413">
        <v>347034</v>
      </c>
      <c r="BO10" s="414"/>
      <c r="BP10" s="414"/>
      <c r="BQ10" s="414"/>
      <c r="BR10" s="414"/>
      <c r="BS10" s="414"/>
      <c r="BT10" s="414"/>
      <c r="BU10" s="415"/>
      <c r="BV10" s="413">
        <v>469400</v>
      </c>
      <c r="BW10" s="414"/>
      <c r="BX10" s="414"/>
      <c r="BY10" s="414"/>
      <c r="BZ10" s="414"/>
      <c r="CA10" s="414"/>
      <c r="CB10" s="414"/>
      <c r="CC10" s="415"/>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48"/>
      <c r="C11" s="549"/>
      <c r="D11" s="549"/>
      <c r="E11" s="549"/>
      <c r="F11" s="549"/>
      <c r="G11" s="549"/>
      <c r="H11" s="549"/>
      <c r="I11" s="549"/>
      <c r="J11" s="549"/>
      <c r="K11" s="476"/>
      <c r="L11" s="459" t="s">
        <v>105</v>
      </c>
      <c r="M11" s="460"/>
      <c r="N11" s="460"/>
      <c r="O11" s="460"/>
      <c r="P11" s="460"/>
      <c r="Q11" s="461"/>
      <c r="R11" s="545" t="s">
        <v>106</v>
      </c>
      <c r="S11" s="546"/>
      <c r="T11" s="546"/>
      <c r="U11" s="546"/>
      <c r="V11" s="547"/>
      <c r="W11" s="557"/>
      <c r="X11" s="375"/>
      <c r="Y11" s="375"/>
      <c r="Z11" s="375"/>
      <c r="AA11" s="375"/>
      <c r="AB11" s="375"/>
      <c r="AC11" s="375"/>
      <c r="AD11" s="375"/>
      <c r="AE11" s="375"/>
      <c r="AF11" s="375"/>
      <c r="AG11" s="375"/>
      <c r="AH11" s="375"/>
      <c r="AI11" s="375"/>
      <c r="AJ11" s="375"/>
      <c r="AK11" s="375"/>
      <c r="AL11" s="558"/>
      <c r="AM11" s="482" t="s">
        <v>107</v>
      </c>
      <c r="AN11" s="387"/>
      <c r="AO11" s="387"/>
      <c r="AP11" s="387"/>
      <c r="AQ11" s="387"/>
      <c r="AR11" s="387"/>
      <c r="AS11" s="387"/>
      <c r="AT11" s="388"/>
      <c r="AU11" s="470" t="s">
        <v>102</v>
      </c>
      <c r="AV11" s="471"/>
      <c r="AW11" s="471"/>
      <c r="AX11" s="471"/>
      <c r="AY11" s="393" t="s">
        <v>108</v>
      </c>
      <c r="AZ11" s="394"/>
      <c r="BA11" s="394"/>
      <c r="BB11" s="394"/>
      <c r="BC11" s="394"/>
      <c r="BD11" s="394"/>
      <c r="BE11" s="394"/>
      <c r="BF11" s="394"/>
      <c r="BG11" s="394"/>
      <c r="BH11" s="394"/>
      <c r="BI11" s="394"/>
      <c r="BJ11" s="394"/>
      <c r="BK11" s="394"/>
      <c r="BL11" s="394"/>
      <c r="BM11" s="395"/>
      <c r="BN11" s="413" t="s">
        <v>109</v>
      </c>
      <c r="BO11" s="414"/>
      <c r="BP11" s="414"/>
      <c r="BQ11" s="414"/>
      <c r="BR11" s="414"/>
      <c r="BS11" s="414"/>
      <c r="BT11" s="414"/>
      <c r="BU11" s="415"/>
      <c r="BV11" s="413" t="s">
        <v>109</v>
      </c>
      <c r="BW11" s="414"/>
      <c r="BX11" s="414"/>
      <c r="BY11" s="414"/>
      <c r="BZ11" s="414"/>
      <c r="CA11" s="414"/>
      <c r="CB11" s="414"/>
      <c r="CC11" s="415"/>
      <c r="CD11" s="422" t="s">
        <v>110</v>
      </c>
      <c r="CE11" s="423"/>
      <c r="CF11" s="423"/>
      <c r="CG11" s="423"/>
      <c r="CH11" s="423"/>
      <c r="CI11" s="423"/>
      <c r="CJ11" s="423"/>
      <c r="CK11" s="423"/>
      <c r="CL11" s="423"/>
      <c r="CM11" s="423"/>
      <c r="CN11" s="423"/>
      <c r="CO11" s="423"/>
      <c r="CP11" s="423"/>
      <c r="CQ11" s="423"/>
      <c r="CR11" s="423"/>
      <c r="CS11" s="424"/>
      <c r="CT11" s="522" t="s">
        <v>109</v>
      </c>
      <c r="CU11" s="523"/>
      <c r="CV11" s="523"/>
      <c r="CW11" s="523"/>
      <c r="CX11" s="523"/>
      <c r="CY11" s="523"/>
      <c r="CZ11" s="523"/>
      <c r="DA11" s="524"/>
      <c r="DB11" s="522" t="s">
        <v>109</v>
      </c>
      <c r="DC11" s="523"/>
      <c r="DD11" s="523"/>
      <c r="DE11" s="523"/>
      <c r="DF11" s="523"/>
      <c r="DG11" s="523"/>
      <c r="DH11" s="523"/>
      <c r="DI11" s="524"/>
      <c r="DJ11" s="137"/>
      <c r="DK11" s="137"/>
      <c r="DL11" s="137"/>
      <c r="DM11" s="137"/>
      <c r="DN11" s="137"/>
      <c r="DO11" s="137"/>
    </row>
    <row r="12" spans="1:119" ht="18.75" customHeight="1" x14ac:dyDescent="0.15">
      <c r="A12" s="138"/>
      <c r="B12" s="525" t="s">
        <v>111</v>
      </c>
      <c r="C12" s="526"/>
      <c r="D12" s="526"/>
      <c r="E12" s="526"/>
      <c r="F12" s="526"/>
      <c r="G12" s="526"/>
      <c r="H12" s="526"/>
      <c r="I12" s="526"/>
      <c r="J12" s="526"/>
      <c r="K12" s="527"/>
      <c r="L12" s="534" t="s">
        <v>112</v>
      </c>
      <c r="M12" s="535"/>
      <c r="N12" s="535"/>
      <c r="O12" s="535"/>
      <c r="P12" s="535"/>
      <c r="Q12" s="536"/>
      <c r="R12" s="537">
        <v>27180</v>
      </c>
      <c r="S12" s="538"/>
      <c r="T12" s="538"/>
      <c r="U12" s="538"/>
      <c r="V12" s="539"/>
      <c r="W12" s="540" t="s">
        <v>1</v>
      </c>
      <c r="X12" s="471"/>
      <c r="Y12" s="471"/>
      <c r="Z12" s="471"/>
      <c r="AA12" s="471"/>
      <c r="AB12" s="541"/>
      <c r="AC12" s="470" t="s">
        <v>113</v>
      </c>
      <c r="AD12" s="471"/>
      <c r="AE12" s="471"/>
      <c r="AF12" s="471"/>
      <c r="AG12" s="541"/>
      <c r="AH12" s="470" t="s">
        <v>114</v>
      </c>
      <c r="AI12" s="471"/>
      <c r="AJ12" s="471"/>
      <c r="AK12" s="471"/>
      <c r="AL12" s="542"/>
      <c r="AM12" s="482" t="s">
        <v>115</v>
      </c>
      <c r="AN12" s="387"/>
      <c r="AO12" s="387"/>
      <c r="AP12" s="387"/>
      <c r="AQ12" s="387"/>
      <c r="AR12" s="387"/>
      <c r="AS12" s="387"/>
      <c r="AT12" s="388"/>
      <c r="AU12" s="470" t="s">
        <v>116</v>
      </c>
      <c r="AV12" s="471"/>
      <c r="AW12" s="471"/>
      <c r="AX12" s="471"/>
      <c r="AY12" s="393" t="s">
        <v>117</v>
      </c>
      <c r="AZ12" s="394"/>
      <c r="BA12" s="394"/>
      <c r="BB12" s="394"/>
      <c r="BC12" s="394"/>
      <c r="BD12" s="394"/>
      <c r="BE12" s="394"/>
      <c r="BF12" s="394"/>
      <c r="BG12" s="394"/>
      <c r="BH12" s="394"/>
      <c r="BI12" s="394"/>
      <c r="BJ12" s="394"/>
      <c r="BK12" s="394"/>
      <c r="BL12" s="394"/>
      <c r="BM12" s="395"/>
      <c r="BN12" s="413" t="s">
        <v>118</v>
      </c>
      <c r="BO12" s="414"/>
      <c r="BP12" s="414"/>
      <c r="BQ12" s="414"/>
      <c r="BR12" s="414"/>
      <c r="BS12" s="414"/>
      <c r="BT12" s="414"/>
      <c r="BU12" s="415"/>
      <c r="BV12" s="413" t="s">
        <v>118</v>
      </c>
      <c r="BW12" s="414"/>
      <c r="BX12" s="414"/>
      <c r="BY12" s="414"/>
      <c r="BZ12" s="414"/>
      <c r="CA12" s="414"/>
      <c r="CB12" s="414"/>
      <c r="CC12" s="415"/>
      <c r="CD12" s="422" t="s">
        <v>119</v>
      </c>
      <c r="CE12" s="423"/>
      <c r="CF12" s="423"/>
      <c r="CG12" s="423"/>
      <c r="CH12" s="423"/>
      <c r="CI12" s="423"/>
      <c r="CJ12" s="423"/>
      <c r="CK12" s="423"/>
      <c r="CL12" s="423"/>
      <c r="CM12" s="423"/>
      <c r="CN12" s="423"/>
      <c r="CO12" s="423"/>
      <c r="CP12" s="423"/>
      <c r="CQ12" s="423"/>
      <c r="CR12" s="423"/>
      <c r="CS12" s="424"/>
      <c r="CT12" s="522" t="s">
        <v>118</v>
      </c>
      <c r="CU12" s="523"/>
      <c r="CV12" s="523"/>
      <c r="CW12" s="523"/>
      <c r="CX12" s="523"/>
      <c r="CY12" s="523"/>
      <c r="CZ12" s="523"/>
      <c r="DA12" s="524"/>
      <c r="DB12" s="522" t="s">
        <v>118</v>
      </c>
      <c r="DC12" s="523"/>
      <c r="DD12" s="523"/>
      <c r="DE12" s="523"/>
      <c r="DF12" s="523"/>
      <c r="DG12" s="523"/>
      <c r="DH12" s="523"/>
      <c r="DI12" s="524"/>
      <c r="DJ12" s="137"/>
      <c r="DK12" s="137"/>
      <c r="DL12" s="137"/>
      <c r="DM12" s="137"/>
      <c r="DN12" s="137"/>
      <c r="DO12" s="137"/>
    </row>
    <row r="13" spans="1:119" ht="18.75" customHeight="1" x14ac:dyDescent="0.15">
      <c r="A13" s="138"/>
      <c r="B13" s="528"/>
      <c r="C13" s="529"/>
      <c r="D13" s="529"/>
      <c r="E13" s="529"/>
      <c r="F13" s="529"/>
      <c r="G13" s="529"/>
      <c r="H13" s="529"/>
      <c r="I13" s="529"/>
      <c r="J13" s="529"/>
      <c r="K13" s="530"/>
      <c r="L13" s="148"/>
      <c r="M13" s="511" t="s">
        <v>120</v>
      </c>
      <c r="N13" s="512"/>
      <c r="O13" s="512"/>
      <c r="P13" s="512"/>
      <c r="Q13" s="513"/>
      <c r="R13" s="514">
        <v>27052</v>
      </c>
      <c r="S13" s="515"/>
      <c r="T13" s="515"/>
      <c r="U13" s="515"/>
      <c r="V13" s="516"/>
      <c r="W13" s="502" t="s">
        <v>121</v>
      </c>
      <c r="X13" s="426"/>
      <c r="Y13" s="426"/>
      <c r="Z13" s="426"/>
      <c r="AA13" s="426"/>
      <c r="AB13" s="427"/>
      <c r="AC13" s="389">
        <v>3363</v>
      </c>
      <c r="AD13" s="390"/>
      <c r="AE13" s="390"/>
      <c r="AF13" s="390"/>
      <c r="AG13" s="391"/>
      <c r="AH13" s="389">
        <v>4157</v>
      </c>
      <c r="AI13" s="390"/>
      <c r="AJ13" s="390"/>
      <c r="AK13" s="390"/>
      <c r="AL13" s="392"/>
      <c r="AM13" s="482" t="s">
        <v>122</v>
      </c>
      <c r="AN13" s="387"/>
      <c r="AO13" s="387"/>
      <c r="AP13" s="387"/>
      <c r="AQ13" s="387"/>
      <c r="AR13" s="387"/>
      <c r="AS13" s="387"/>
      <c r="AT13" s="388"/>
      <c r="AU13" s="470" t="s">
        <v>123</v>
      </c>
      <c r="AV13" s="471"/>
      <c r="AW13" s="471"/>
      <c r="AX13" s="471"/>
      <c r="AY13" s="393" t="s">
        <v>124</v>
      </c>
      <c r="AZ13" s="394"/>
      <c r="BA13" s="394"/>
      <c r="BB13" s="394"/>
      <c r="BC13" s="394"/>
      <c r="BD13" s="394"/>
      <c r="BE13" s="394"/>
      <c r="BF13" s="394"/>
      <c r="BG13" s="394"/>
      <c r="BH13" s="394"/>
      <c r="BI13" s="394"/>
      <c r="BJ13" s="394"/>
      <c r="BK13" s="394"/>
      <c r="BL13" s="394"/>
      <c r="BM13" s="395"/>
      <c r="BN13" s="413">
        <v>587516</v>
      </c>
      <c r="BO13" s="414"/>
      <c r="BP13" s="414"/>
      <c r="BQ13" s="414"/>
      <c r="BR13" s="414"/>
      <c r="BS13" s="414"/>
      <c r="BT13" s="414"/>
      <c r="BU13" s="415"/>
      <c r="BV13" s="413">
        <v>509223</v>
      </c>
      <c r="BW13" s="414"/>
      <c r="BX13" s="414"/>
      <c r="BY13" s="414"/>
      <c r="BZ13" s="414"/>
      <c r="CA13" s="414"/>
      <c r="CB13" s="414"/>
      <c r="CC13" s="415"/>
      <c r="CD13" s="422" t="s">
        <v>125</v>
      </c>
      <c r="CE13" s="423"/>
      <c r="CF13" s="423"/>
      <c r="CG13" s="423"/>
      <c r="CH13" s="423"/>
      <c r="CI13" s="423"/>
      <c r="CJ13" s="423"/>
      <c r="CK13" s="423"/>
      <c r="CL13" s="423"/>
      <c r="CM13" s="423"/>
      <c r="CN13" s="423"/>
      <c r="CO13" s="423"/>
      <c r="CP13" s="423"/>
      <c r="CQ13" s="423"/>
      <c r="CR13" s="423"/>
      <c r="CS13" s="424"/>
      <c r="CT13" s="383">
        <v>9.9</v>
      </c>
      <c r="CU13" s="384"/>
      <c r="CV13" s="384"/>
      <c r="CW13" s="384"/>
      <c r="CX13" s="384"/>
      <c r="CY13" s="384"/>
      <c r="CZ13" s="384"/>
      <c r="DA13" s="385"/>
      <c r="DB13" s="383">
        <v>10.3</v>
      </c>
      <c r="DC13" s="384"/>
      <c r="DD13" s="384"/>
      <c r="DE13" s="384"/>
      <c r="DF13" s="384"/>
      <c r="DG13" s="384"/>
      <c r="DH13" s="384"/>
      <c r="DI13" s="385"/>
      <c r="DJ13" s="137"/>
      <c r="DK13" s="137"/>
      <c r="DL13" s="137"/>
      <c r="DM13" s="137"/>
      <c r="DN13" s="137"/>
      <c r="DO13" s="137"/>
    </row>
    <row r="14" spans="1:119" ht="18.75" customHeight="1" thickBot="1" x14ac:dyDescent="0.2">
      <c r="A14" s="138"/>
      <c r="B14" s="528"/>
      <c r="C14" s="529"/>
      <c r="D14" s="529"/>
      <c r="E14" s="529"/>
      <c r="F14" s="529"/>
      <c r="G14" s="529"/>
      <c r="H14" s="529"/>
      <c r="I14" s="529"/>
      <c r="J14" s="529"/>
      <c r="K14" s="530"/>
      <c r="L14" s="504" t="s">
        <v>126</v>
      </c>
      <c r="M14" s="543"/>
      <c r="N14" s="543"/>
      <c r="O14" s="543"/>
      <c r="P14" s="543"/>
      <c r="Q14" s="544"/>
      <c r="R14" s="514">
        <v>27647</v>
      </c>
      <c r="S14" s="515"/>
      <c r="T14" s="515"/>
      <c r="U14" s="515"/>
      <c r="V14" s="516"/>
      <c r="W14" s="517"/>
      <c r="X14" s="429"/>
      <c r="Y14" s="429"/>
      <c r="Z14" s="429"/>
      <c r="AA14" s="429"/>
      <c r="AB14" s="430"/>
      <c r="AC14" s="507">
        <v>23.5</v>
      </c>
      <c r="AD14" s="508"/>
      <c r="AE14" s="508"/>
      <c r="AF14" s="508"/>
      <c r="AG14" s="509"/>
      <c r="AH14" s="507">
        <v>25.2</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127</v>
      </c>
      <c r="CE14" s="420"/>
      <c r="CF14" s="420"/>
      <c r="CG14" s="420"/>
      <c r="CH14" s="420"/>
      <c r="CI14" s="420"/>
      <c r="CJ14" s="420"/>
      <c r="CK14" s="420"/>
      <c r="CL14" s="420"/>
      <c r="CM14" s="420"/>
      <c r="CN14" s="420"/>
      <c r="CO14" s="420"/>
      <c r="CP14" s="420"/>
      <c r="CQ14" s="420"/>
      <c r="CR14" s="420"/>
      <c r="CS14" s="421"/>
      <c r="CT14" s="518" t="s">
        <v>118</v>
      </c>
      <c r="CU14" s="486"/>
      <c r="CV14" s="486"/>
      <c r="CW14" s="486"/>
      <c r="CX14" s="486"/>
      <c r="CY14" s="486"/>
      <c r="CZ14" s="486"/>
      <c r="DA14" s="487"/>
      <c r="DB14" s="518">
        <v>7.2</v>
      </c>
      <c r="DC14" s="486"/>
      <c r="DD14" s="486"/>
      <c r="DE14" s="486"/>
      <c r="DF14" s="486"/>
      <c r="DG14" s="486"/>
      <c r="DH14" s="486"/>
      <c r="DI14" s="487"/>
      <c r="DJ14" s="137"/>
      <c r="DK14" s="137"/>
      <c r="DL14" s="137"/>
      <c r="DM14" s="137"/>
      <c r="DN14" s="137"/>
      <c r="DO14" s="137"/>
    </row>
    <row r="15" spans="1:119" ht="18.75" customHeight="1" x14ac:dyDescent="0.15">
      <c r="A15" s="138"/>
      <c r="B15" s="528"/>
      <c r="C15" s="529"/>
      <c r="D15" s="529"/>
      <c r="E15" s="529"/>
      <c r="F15" s="529"/>
      <c r="G15" s="529"/>
      <c r="H15" s="529"/>
      <c r="I15" s="529"/>
      <c r="J15" s="529"/>
      <c r="K15" s="530"/>
      <c r="L15" s="148"/>
      <c r="M15" s="511" t="s">
        <v>120</v>
      </c>
      <c r="N15" s="512"/>
      <c r="O15" s="512"/>
      <c r="P15" s="512"/>
      <c r="Q15" s="513"/>
      <c r="R15" s="514">
        <v>27521</v>
      </c>
      <c r="S15" s="515"/>
      <c r="T15" s="515"/>
      <c r="U15" s="515"/>
      <c r="V15" s="516"/>
      <c r="W15" s="502" t="s">
        <v>128</v>
      </c>
      <c r="X15" s="426"/>
      <c r="Y15" s="426"/>
      <c r="Z15" s="426"/>
      <c r="AA15" s="426"/>
      <c r="AB15" s="427"/>
      <c r="AC15" s="389">
        <v>3631</v>
      </c>
      <c r="AD15" s="390"/>
      <c r="AE15" s="390"/>
      <c r="AF15" s="390"/>
      <c r="AG15" s="391"/>
      <c r="AH15" s="389">
        <v>4453</v>
      </c>
      <c r="AI15" s="390"/>
      <c r="AJ15" s="390"/>
      <c r="AK15" s="390"/>
      <c r="AL15" s="392"/>
      <c r="AM15" s="482"/>
      <c r="AN15" s="387"/>
      <c r="AO15" s="387"/>
      <c r="AP15" s="387"/>
      <c r="AQ15" s="387"/>
      <c r="AR15" s="387"/>
      <c r="AS15" s="387"/>
      <c r="AT15" s="388"/>
      <c r="AU15" s="470"/>
      <c r="AV15" s="471"/>
      <c r="AW15" s="471"/>
      <c r="AX15" s="471"/>
      <c r="AY15" s="405" t="s">
        <v>129</v>
      </c>
      <c r="AZ15" s="406"/>
      <c r="BA15" s="406"/>
      <c r="BB15" s="406"/>
      <c r="BC15" s="406"/>
      <c r="BD15" s="406"/>
      <c r="BE15" s="406"/>
      <c r="BF15" s="406"/>
      <c r="BG15" s="406"/>
      <c r="BH15" s="406"/>
      <c r="BI15" s="406"/>
      <c r="BJ15" s="406"/>
      <c r="BK15" s="406"/>
      <c r="BL15" s="406"/>
      <c r="BM15" s="407"/>
      <c r="BN15" s="408">
        <v>2894926</v>
      </c>
      <c r="BO15" s="409"/>
      <c r="BP15" s="409"/>
      <c r="BQ15" s="409"/>
      <c r="BR15" s="409"/>
      <c r="BS15" s="409"/>
      <c r="BT15" s="409"/>
      <c r="BU15" s="410"/>
      <c r="BV15" s="408">
        <v>2823136</v>
      </c>
      <c r="BW15" s="409"/>
      <c r="BX15" s="409"/>
      <c r="BY15" s="409"/>
      <c r="BZ15" s="409"/>
      <c r="CA15" s="409"/>
      <c r="CB15" s="409"/>
      <c r="CC15" s="410"/>
      <c r="CD15" s="519" t="s">
        <v>130</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8"/>
      <c r="C16" s="529"/>
      <c r="D16" s="529"/>
      <c r="E16" s="529"/>
      <c r="F16" s="529"/>
      <c r="G16" s="529"/>
      <c r="H16" s="529"/>
      <c r="I16" s="529"/>
      <c r="J16" s="529"/>
      <c r="K16" s="530"/>
      <c r="L16" s="504" t="s">
        <v>131</v>
      </c>
      <c r="M16" s="505"/>
      <c r="N16" s="505"/>
      <c r="O16" s="505"/>
      <c r="P16" s="505"/>
      <c r="Q16" s="506"/>
      <c r="R16" s="499" t="s">
        <v>132</v>
      </c>
      <c r="S16" s="500"/>
      <c r="T16" s="500"/>
      <c r="U16" s="500"/>
      <c r="V16" s="501"/>
      <c r="W16" s="517"/>
      <c r="X16" s="429"/>
      <c r="Y16" s="429"/>
      <c r="Z16" s="429"/>
      <c r="AA16" s="429"/>
      <c r="AB16" s="430"/>
      <c r="AC16" s="507">
        <v>25.4</v>
      </c>
      <c r="AD16" s="508"/>
      <c r="AE16" s="508"/>
      <c r="AF16" s="508"/>
      <c r="AG16" s="509"/>
      <c r="AH16" s="507">
        <v>27</v>
      </c>
      <c r="AI16" s="508"/>
      <c r="AJ16" s="508"/>
      <c r="AK16" s="508"/>
      <c r="AL16" s="510"/>
      <c r="AM16" s="482"/>
      <c r="AN16" s="387"/>
      <c r="AO16" s="387"/>
      <c r="AP16" s="387"/>
      <c r="AQ16" s="387"/>
      <c r="AR16" s="387"/>
      <c r="AS16" s="387"/>
      <c r="AT16" s="388"/>
      <c r="AU16" s="470"/>
      <c r="AV16" s="471"/>
      <c r="AW16" s="471"/>
      <c r="AX16" s="471"/>
      <c r="AY16" s="393" t="s">
        <v>133</v>
      </c>
      <c r="AZ16" s="394"/>
      <c r="BA16" s="394"/>
      <c r="BB16" s="394"/>
      <c r="BC16" s="394"/>
      <c r="BD16" s="394"/>
      <c r="BE16" s="394"/>
      <c r="BF16" s="394"/>
      <c r="BG16" s="394"/>
      <c r="BH16" s="394"/>
      <c r="BI16" s="394"/>
      <c r="BJ16" s="394"/>
      <c r="BK16" s="394"/>
      <c r="BL16" s="394"/>
      <c r="BM16" s="395"/>
      <c r="BN16" s="413">
        <v>9845103</v>
      </c>
      <c r="BO16" s="414"/>
      <c r="BP16" s="414"/>
      <c r="BQ16" s="414"/>
      <c r="BR16" s="414"/>
      <c r="BS16" s="414"/>
      <c r="BT16" s="414"/>
      <c r="BU16" s="415"/>
      <c r="BV16" s="413">
        <v>9391661</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x14ac:dyDescent="0.2">
      <c r="A17" s="138"/>
      <c r="B17" s="531"/>
      <c r="C17" s="532"/>
      <c r="D17" s="532"/>
      <c r="E17" s="532"/>
      <c r="F17" s="532"/>
      <c r="G17" s="532"/>
      <c r="H17" s="532"/>
      <c r="I17" s="532"/>
      <c r="J17" s="532"/>
      <c r="K17" s="533"/>
      <c r="L17" s="153"/>
      <c r="M17" s="496" t="s">
        <v>134</v>
      </c>
      <c r="N17" s="497"/>
      <c r="O17" s="497"/>
      <c r="P17" s="497"/>
      <c r="Q17" s="498"/>
      <c r="R17" s="499" t="s">
        <v>132</v>
      </c>
      <c r="S17" s="500"/>
      <c r="T17" s="500"/>
      <c r="U17" s="500"/>
      <c r="V17" s="501"/>
      <c r="W17" s="502" t="s">
        <v>135</v>
      </c>
      <c r="X17" s="426"/>
      <c r="Y17" s="426"/>
      <c r="Z17" s="426"/>
      <c r="AA17" s="426"/>
      <c r="AB17" s="427"/>
      <c r="AC17" s="389">
        <v>7297</v>
      </c>
      <c r="AD17" s="390"/>
      <c r="AE17" s="390"/>
      <c r="AF17" s="390"/>
      <c r="AG17" s="391"/>
      <c r="AH17" s="389">
        <v>7913</v>
      </c>
      <c r="AI17" s="390"/>
      <c r="AJ17" s="390"/>
      <c r="AK17" s="390"/>
      <c r="AL17" s="392"/>
      <c r="AM17" s="482"/>
      <c r="AN17" s="387"/>
      <c r="AO17" s="387"/>
      <c r="AP17" s="387"/>
      <c r="AQ17" s="387"/>
      <c r="AR17" s="387"/>
      <c r="AS17" s="387"/>
      <c r="AT17" s="388"/>
      <c r="AU17" s="470"/>
      <c r="AV17" s="471"/>
      <c r="AW17" s="471"/>
      <c r="AX17" s="471"/>
      <c r="AY17" s="393" t="s">
        <v>136</v>
      </c>
      <c r="AZ17" s="394"/>
      <c r="BA17" s="394"/>
      <c r="BB17" s="394"/>
      <c r="BC17" s="394"/>
      <c r="BD17" s="394"/>
      <c r="BE17" s="394"/>
      <c r="BF17" s="394"/>
      <c r="BG17" s="394"/>
      <c r="BH17" s="394"/>
      <c r="BI17" s="394"/>
      <c r="BJ17" s="394"/>
      <c r="BK17" s="394"/>
      <c r="BL17" s="394"/>
      <c r="BM17" s="395"/>
      <c r="BN17" s="413">
        <v>3638955</v>
      </c>
      <c r="BO17" s="414"/>
      <c r="BP17" s="414"/>
      <c r="BQ17" s="414"/>
      <c r="BR17" s="414"/>
      <c r="BS17" s="414"/>
      <c r="BT17" s="414"/>
      <c r="BU17" s="415"/>
      <c r="BV17" s="413">
        <v>3592785</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x14ac:dyDescent="0.2">
      <c r="A18" s="138"/>
      <c r="B18" s="475" t="s">
        <v>137</v>
      </c>
      <c r="C18" s="476"/>
      <c r="D18" s="476"/>
      <c r="E18" s="477"/>
      <c r="F18" s="477"/>
      <c r="G18" s="477"/>
      <c r="H18" s="477"/>
      <c r="I18" s="477"/>
      <c r="J18" s="477"/>
      <c r="K18" s="477"/>
      <c r="L18" s="478">
        <v>862.3</v>
      </c>
      <c r="M18" s="478"/>
      <c r="N18" s="478"/>
      <c r="O18" s="478"/>
      <c r="P18" s="478"/>
      <c r="Q18" s="478"/>
      <c r="R18" s="479"/>
      <c r="S18" s="479"/>
      <c r="T18" s="479"/>
      <c r="U18" s="479"/>
      <c r="V18" s="480"/>
      <c r="W18" s="494"/>
      <c r="X18" s="495"/>
      <c r="Y18" s="495"/>
      <c r="Z18" s="495"/>
      <c r="AA18" s="495"/>
      <c r="AB18" s="503"/>
      <c r="AC18" s="377">
        <v>51.1</v>
      </c>
      <c r="AD18" s="378"/>
      <c r="AE18" s="378"/>
      <c r="AF18" s="378"/>
      <c r="AG18" s="481"/>
      <c r="AH18" s="377">
        <v>47.9</v>
      </c>
      <c r="AI18" s="378"/>
      <c r="AJ18" s="378"/>
      <c r="AK18" s="378"/>
      <c r="AL18" s="379"/>
      <c r="AM18" s="482"/>
      <c r="AN18" s="387"/>
      <c r="AO18" s="387"/>
      <c r="AP18" s="387"/>
      <c r="AQ18" s="387"/>
      <c r="AR18" s="387"/>
      <c r="AS18" s="387"/>
      <c r="AT18" s="388"/>
      <c r="AU18" s="470"/>
      <c r="AV18" s="471"/>
      <c r="AW18" s="471"/>
      <c r="AX18" s="471"/>
      <c r="AY18" s="393" t="s">
        <v>138</v>
      </c>
      <c r="AZ18" s="394"/>
      <c r="BA18" s="394"/>
      <c r="BB18" s="394"/>
      <c r="BC18" s="394"/>
      <c r="BD18" s="394"/>
      <c r="BE18" s="394"/>
      <c r="BF18" s="394"/>
      <c r="BG18" s="394"/>
      <c r="BH18" s="394"/>
      <c r="BI18" s="394"/>
      <c r="BJ18" s="394"/>
      <c r="BK18" s="394"/>
      <c r="BL18" s="394"/>
      <c r="BM18" s="395"/>
      <c r="BN18" s="413">
        <v>10696063</v>
      </c>
      <c r="BO18" s="414"/>
      <c r="BP18" s="414"/>
      <c r="BQ18" s="414"/>
      <c r="BR18" s="414"/>
      <c r="BS18" s="414"/>
      <c r="BT18" s="414"/>
      <c r="BU18" s="415"/>
      <c r="BV18" s="413">
        <v>10541630</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x14ac:dyDescent="0.2">
      <c r="A19" s="138"/>
      <c r="B19" s="475" t="s">
        <v>139</v>
      </c>
      <c r="C19" s="476"/>
      <c r="D19" s="476"/>
      <c r="E19" s="477"/>
      <c r="F19" s="477"/>
      <c r="G19" s="477"/>
      <c r="H19" s="477"/>
      <c r="I19" s="477"/>
      <c r="J19" s="477"/>
      <c r="K19" s="477"/>
      <c r="L19" s="483">
        <v>31</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140</v>
      </c>
      <c r="AZ19" s="394"/>
      <c r="BA19" s="394"/>
      <c r="BB19" s="394"/>
      <c r="BC19" s="394"/>
      <c r="BD19" s="394"/>
      <c r="BE19" s="394"/>
      <c r="BF19" s="394"/>
      <c r="BG19" s="394"/>
      <c r="BH19" s="394"/>
      <c r="BI19" s="394"/>
      <c r="BJ19" s="394"/>
      <c r="BK19" s="394"/>
      <c r="BL19" s="394"/>
      <c r="BM19" s="395"/>
      <c r="BN19" s="413">
        <v>14234465</v>
      </c>
      <c r="BO19" s="414"/>
      <c r="BP19" s="414"/>
      <c r="BQ19" s="414"/>
      <c r="BR19" s="414"/>
      <c r="BS19" s="414"/>
      <c r="BT19" s="414"/>
      <c r="BU19" s="415"/>
      <c r="BV19" s="413">
        <v>14200126</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x14ac:dyDescent="0.2">
      <c r="A20" s="138"/>
      <c r="B20" s="475" t="s">
        <v>141</v>
      </c>
      <c r="C20" s="476"/>
      <c r="D20" s="476"/>
      <c r="E20" s="477"/>
      <c r="F20" s="477"/>
      <c r="G20" s="477"/>
      <c r="H20" s="477"/>
      <c r="I20" s="477"/>
      <c r="J20" s="477"/>
      <c r="K20" s="477"/>
      <c r="L20" s="483">
        <v>9429</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x14ac:dyDescent="0.15">
      <c r="A21" s="138"/>
      <c r="B21" s="472" t="s">
        <v>142</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x14ac:dyDescent="0.2">
      <c r="A22" s="138"/>
      <c r="B22" s="442" t="s">
        <v>143</v>
      </c>
      <c r="C22" s="443"/>
      <c r="D22" s="444"/>
      <c r="E22" s="451" t="s">
        <v>1</v>
      </c>
      <c r="F22" s="426"/>
      <c r="G22" s="426"/>
      <c r="H22" s="426"/>
      <c r="I22" s="426"/>
      <c r="J22" s="426"/>
      <c r="K22" s="427"/>
      <c r="L22" s="451" t="s">
        <v>144</v>
      </c>
      <c r="M22" s="426"/>
      <c r="N22" s="426"/>
      <c r="O22" s="426"/>
      <c r="P22" s="427"/>
      <c r="Q22" s="436" t="s">
        <v>145</v>
      </c>
      <c r="R22" s="437"/>
      <c r="S22" s="437"/>
      <c r="T22" s="437"/>
      <c r="U22" s="437"/>
      <c r="V22" s="452"/>
      <c r="W22" s="454" t="s">
        <v>146</v>
      </c>
      <c r="X22" s="443"/>
      <c r="Y22" s="444"/>
      <c r="Z22" s="451" t="s">
        <v>1</v>
      </c>
      <c r="AA22" s="426"/>
      <c r="AB22" s="426"/>
      <c r="AC22" s="426"/>
      <c r="AD22" s="426"/>
      <c r="AE22" s="426"/>
      <c r="AF22" s="426"/>
      <c r="AG22" s="427"/>
      <c r="AH22" s="425" t="s">
        <v>147</v>
      </c>
      <c r="AI22" s="426"/>
      <c r="AJ22" s="426"/>
      <c r="AK22" s="426"/>
      <c r="AL22" s="427"/>
      <c r="AM22" s="425" t="s">
        <v>148</v>
      </c>
      <c r="AN22" s="431"/>
      <c r="AO22" s="431"/>
      <c r="AP22" s="431"/>
      <c r="AQ22" s="431"/>
      <c r="AR22" s="432"/>
      <c r="AS22" s="436" t="s">
        <v>145</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x14ac:dyDescent="0.15">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149</v>
      </c>
      <c r="AZ23" s="406"/>
      <c r="BA23" s="406"/>
      <c r="BB23" s="406"/>
      <c r="BC23" s="406"/>
      <c r="BD23" s="406"/>
      <c r="BE23" s="406"/>
      <c r="BF23" s="406"/>
      <c r="BG23" s="406"/>
      <c r="BH23" s="406"/>
      <c r="BI23" s="406"/>
      <c r="BJ23" s="406"/>
      <c r="BK23" s="406"/>
      <c r="BL23" s="406"/>
      <c r="BM23" s="407"/>
      <c r="BN23" s="413">
        <v>18584048</v>
      </c>
      <c r="BO23" s="414"/>
      <c r="BP23" s="414"/>
      <c r="BQ23" s="414"/>
      <c r="BR23" s="414"/>
      <c r="BS23" s="414"/>
      <c r="BT23" s="414"/>
      <c r="BU23" s="415"/>
      <c r="BV23" s="413">
        <v>19325902</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x14ac:dyDescent="0.2">
      <c r="A24" s="138"/>
      <c r="B24" s="445"/>
      <c r="C24" s="446"/>
      <c r="D24" s="447"/>
      <c r="E24" s="386" t="s">
        <v>150</v>
      </c>
      <c r="F24" s="387"/>
      <c r="G24" s="387"/>
      <c r="H24" s="387"/>
      <c r="I24" s="387"/>
      <c r="J24" s="387"/>
      <c r="K24" s="388"/>
      <c r="L24" s="389">
        <v>1</v>
      </c>
      <c r="M24" s="390"/>
      <c r="N24" s="390"/>
      <c r="O24" s="390"/>
      <c r="P24" s="391"/>
      <c r="Q24" s="389">
        <v>7760</v>
      </c>
      <c r="R24" s="390"/>
      <c r="S24" s="390"/>
      <c r="T24" s="390"/>
      <c r="U24" s="390"/>
      <c r="V24" s="391"/>
      <c r="W24" s="455"/>
      <c r="X24" s="446"/>
      <c r="Y24" s="447"/>
      <c r="Z24" s="386" t="s">
        <v>151</v>
      </c>
      <c r="AA24" s="387"/>
      <c r="AB24" s="387"/>
      <c r="AC24" s="387"/>
      <c r="AD24" s="387"/>
      <c r="AE24" s="387"/>
      <c r="AF24" s="387"/>
      <c r="AG24" s="388"/>
      <c r="AH24" s="389">
        <v>290</v>
      </c>
      <c r="AI24" s="390"/>
      <c r="AJ24" s="390"/>
      <c r="AK24" s="390"/>
      <c r="AL24" s="391"/>
      <c r="AM24" s="389">
        <v>880150</v>
      </c>
      <c r="AN24" s="390"/>
      <c r="AO24" s="390"/>
      <c r="AP24" s="390"/>
      <c r="AQ24" s="390"/>
      <c r="AR24" s="391"/>
      <c r="AS24" s="389">
        <v>3035</v>
      </c>
      <c r="AT24" s="390"/>
      <c r="AU24" s="390"/>
      <c r="AV24" s="390"/>
      <c r="AW24" s="390"/>
      <c r="AX24" s="392"/>
      <c r="AY24" s="380" t="s">
        <v>152</v>
      </c>
      <c r="AZ24" s="381"/>
      <c r="BA24" s="381"/>
      <c r="BB24" s="381"/>
      <c r="BC24" s="381"/>
      <c r="BD24" s="381"/>
      <c r="BE24" s="381"/>
      <c r="BF24" s="381"/>
      <c r="BG24" s="381"/>
      <c r="BH24" s="381"/>
      <c r="BI24" s="381"/>
      <c r="BJ24" s="381"/>
      <c r="BK24" s="381"/>
      <c r="BL24" s="381"/>
      <c r="BM24" s="382"/>
      <c r="BN24" s="413">
        <v>17160411</v>
      </c>
      <c r="BO24" s="414"/>
      <c r="BP24" s="414"/>
      <c r="BQ24" s="414"/>
      <c r="BR24" s="414"/>
      <c r="BS24" s="414"/>
      <c r="BT24" s="414"/>
      <c r="BU24" s="415"/>
      <c r="BV24" s="413">
        <v>17609069</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x14ac:dyDescent="0.15">
      <c r="A25" s="138"/>
      <c r="B25" s="445"/>
      <c r="C25" s="446"/>
      <c r="D25" s="447"/>
      <c r="E25" s="386" t="s">
        <v>153</v>
      </c>
      <c r="F25" s="387"/>
      <c r="G25" s="387"/>
      <c r="H25" s="387"/>
      <c r="I25" s="387"/>
      <c r="J25" s="387"/>
      <c r="K25" s="388"/>
      <c r="L25" s="389">
        <v>1</v>
      </c>
      <c r="M25" s="390"/>
      <c r="N25" s="390"/>
      <c r="O25" s="390"/>
      <c r="P25" s="391"/>
      <c r="Q25" s="389">
        <v>6200</v>
      </c>
      <c r="R25" s="390"/>
      <c r="S25" s="390"/>
      <c r="T25" s="390"/>
      <c r="U25" s="390"/>
      <c r="V25" s="391"/>
      <c r="W25" s="455"/>
      <c r="X25" s="446"/>
      <c r="Y25" s="447"/>
      <c r="Z25" s="386" t="s">
        <v>154</v>
      </c>
      <c r="AA25" s="387"/>
      <c r="AB25" s="387"/>
      <c r="AC25" s="387"/>
      <c r="AD25" s="387"/>
      <c r="AE25" s="387"/>
      <c r="AF25" s="387"/>
      <c r="AG25" s="388"/>
      <c r="AH25" s="389" t="s">
        <v>118</v>
      </c>
      <c r="AI25" s="390"/>
      <c r="AJ25" s="390"/>
      <c r="AK25" s="390"/>
      <c r="AL25" s="391"/>
      <c r="AM25" s="389" t="s">
        <v>118</v>
      </c>
      <c r="AN25" s="390"/>
      <c r="AO25" s="390"/>
      <c r="AP25" s="390"/>
      <c r="AQ25" s="390"/>
      <c r="AR25" s="391"/>
      <c r="AS25" s="389" t="s">
        <v>118</v>
      </c>
      <c r="AT25" s="390"/>
      <c r="AU25" s="390"/>
      <c r="AV25" s="390"/>
      <c r="AW25" s="390"/>
      <c r="AX25" s="392"/>
      <c r="AY25" s="405" t="s">
        <v>155</v>
      </c>
      <c r="AZ25" s="406"/>
      <c r="BA25" s="406"/>
      <c r="BB25" s="406"/>
      <c r="BC25" s="406"/>
      <c r="BD25" s="406"/>
      <c r="BE25" s="406"/>
      <c r="BF25" s="406"/>
      <c r="BG25" s="406"/>
      <c r="BH25" s="406"/>
      <c r="BI25" s="406"/>
      <c r="BJ25" s="406"/>
      <c r="BK25" s="406"/>
      <c r="BL25" s="406"/>
      <c r="BM25" s="407"/>
      <c r="BN25" s="408">
        <v>1975276</v>
      </c>
      <c r="BO25" s="409"/>
      <c r="BP25" s="409"/>
      <c r="BQ25" s="409"/>
      <c r="BR25" s="409"/>
      <c r="BS25" s="409"/>
      <c r="BT25" s="409"/>
      <c r="BU25" s="410"/>
      <c r="BV25" s="408">
        <v>2579975</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x14ac:dyDescent="0.15">
      <c r="A26" s="138"/>
      <c r="B26" s="445"/>
      <c r="C26" s="446"/>
      <c r="D26" s="447"/>
      <c r="E26" s="386" t="s">
        <v>156</v>
      </c>
      <c r="F26" s="387"/>
      <c r="G26" s="387"/>
      <c r="H26" s="387"/>
      <c r="I26" s="387"/>
      <c r="J26" s="387"/>
      <c r="K26" s="388"/>
      <c r="L26" s="389">
        <v>1</v>
      </c>
      <c r="M26" s="390"/>
      <c r="N26" s="390"/>
      <c r="O26" s="390"/>
      <c r="P26" s="391"/>
      <c r="Q26" s="389">
        <v>5720</v>
      </c>
      <c r="R26" s="390"/>
      <c r="S26" s="390"/>
      <c r="T26" s="390"/>
      <c r="U26" s="390"/>
      <c r="V26" s="391"/>
      <c r="W26" s="455"/>
      <c r="X26" s="446"/>
      <c r="Y26" s="447"/>
      <c r="Z26" s="386" t="s">
        <v>157</v>
      </c>
      <c r="AA26" s="468"/>
      <c r="AB26" s="468"/>
      <c r="AC26" s="468"/>
      <c r="AD26" s="468"/>
      <c r="AE26" s="468"/>
      <c r="AF26" s="468"/>
      <c r="AG26" s="469"/>
      <c r="AH26" s="389">
        <v>36</v>
      </c>
      <c r="AI26" s="390"/>
      <c r="AJ26" s="390"/>
      <c r="AK26" s="390"/>
      <c r="AL26" s="391"/>
      <c r="AM26" s="389">
        <v>108540</v>
      </c>
      <c r="AN26" s="390"/>
      <c r="AO26" s="390"/>
      <c r="AP26" s="390"/>
      <c r="AQ26" s="390"/>
      <c r="AR26" s="391"/>
      <c r="AS26" s="389">
        <v>3015</v>
      </c>
      <c r="AT26" s="390"/>
      <c r="AU26" s="390"/>
      <c r="AV26" s="390"/>
      <c r="AW26" s="390"/>
      <c r="AX26" s="392"/>
      <c r="AY26" s="422" t="s">
        <v>158</v>
      </c>
      <c r="AZ26" s="423"/>
      <c r="BA26" s="423"/>
      <c r="BB26" s="423"/>
      <c r="BC26" s="423"/>
      <c r="BD26" s="423"/>
      <c r="BE26" s="423"/>
      <c r="BF26" s="423"/>
      <c r="BG26" s="423"/>
      <c r="BH26" s="423"/>
      <c r="BI26" s="423"/>
      <c r="BJ26" s="423"/>
      <c r="BK26" s="423"/>
      <c r="BL26" s="423"/>
      <c r="BM26" s="424"/>
      <c r="BN26" s="413" t="s">
        <v>118</v>
      </c>
      <c r="BO26" s="414"/>
      <c r="BP26" s="414"/>
      <c r="BQ26" s="414"/>
      <c r="BR26" s="414"/>
      <c r="BS26" s="414"/>
      <c r="BT26" s="414"/>
      <c r="BU26" s="415"/>
      <c r="BV26" s="413" t="s">
        <v>118</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x14ac:dyDescent="0.2">
      <c r="A27" s="138"/>
      <c r="B27" s="445"/>
      <c r="C27" s="446"/>
      <c r="D27" s="447"/>
      <c r="E27" s="386" t="s">
        <v>159</v>
      </c>
      <c r="F27" s="387"/>
      <c r="G27" s="387"/>
      <c r="H27" s="387"/>
      <c r="I27" s="387"/>
      <c r="J27" s="387"/>
      <c r="K27" s="388"/>
      <c r="L27" s="389">
        <v>1</v>
      </c>
      <c r="M27" s="390"/>
      <c r="N27" s="390"/>
      <c r="O27" s="390"/>
      <c r="P27" s="391"/>
      <c r="Q27" s="389">
        <v>3510</v>
      </c>
      <c r="R27" s="390"/>
      <c r="S27" s="390"/>
      <c r="T27" s="390"/>
      <c r="U27" s="390"/>
      <c r="V27" s="391"/>
      <c r="W27" s="455"/>
      <c r="X27" s="446"/>
      <c r="Y27" s="447"/>
      <c r="Z27" s="386" t="s">
        <v>160</v>
      </c>
      <c r="AA27" s="387"/>
      <c r="AB27" s="387"/>
      <c r="AC27" s="387"/>
      <c r="AD27" s="387"/>
      <c r="AE27" s="387"/>
      <c r="AF27" s="387"/>
      <c r="AG27" s="388"/>
      <c r="AH27" s="389">
        <v>1</v>
      </c>
      <c r="AI27" s="390"/>
      <c r="AJ27" s="390"/>
      <c r="AK27" s="390"/>
      <c r="AL27" s="391"/>
      <c r="AM27" s="389" t="s">
        <v>161</v>
      </c>
      <c r="AN27" s="390"/>
      <c r="AO27" s="390"/>
      <c r="AP27" s="390"/>
      <c r="AQ27" s="390"/>
      <c r="AR27" s="391"/>
      <c r="AS27" s="389" t="s">
        <v>161</v>
      </c>
      <c r="AT27" s="390"/>
      <c r="AU27" s="390"/>
      <c r="AV27" s="390"/>
      <c r="AW27" s="390"/>
      <c r="AX27" s="392"/>
      <c r="AY27" s="419" t="s">
        <v>162</v>
      </c>
      <c r="AZ27" s="420"/>
      <c r="BA27" s="420"/>
      <c r="BB27" s="420"/>
      <c r="BC27" s="420"/>
      <c r="BD27" s="420"/>
      <c r="BE27" s="420"/>
      <c r="BF27" s="420"/>
      <c r="BG27" s="420"/>
      <c r="BH27" s="420"/>
      <c r="BI27" s="420"/>
      <c r="BJ27" s="420"/>
      <c r="BK27" s="420"/>
      <c r="BL27" s="420"/>
      <c r="BM27" s="421"/>
      <c r="BN27" s="416">
        <v>200000</v>
      </c>
      <c r="BO27" s="417"/>
      <c r="BP27" s="417"/>
      <c r="BQ27" s="417"/>
      <c r="BR27" s="417"/>
      <c r="BS27" s="417"/>
      <c r="BT27" s="417"/>
      <c r="BU27" s="418"/>
      <c r="BV27" s="416">
        <v>500000</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x14ac:dyDescent="0.15">
      <c r="A28" s="138"/>
      <c r="B28" s="445"/>
      <c r="C28" s="446"/>
      <c r="D28" s="447"/>
      <c r="E28" s="386" t="s">
        <v>163</v>
      </c>
      <c r="F28" s="387"/>
      <c r="G28" s="387"/>
      <c r="H28" s="387"/>
      <c r="I28" s="387"/>
      <c r="J28" s="387"/>
      <c r="K28" s="388"/>
      <c r="L28" s="389">
        <v>1</v>
      </c>
      <c r="M28" s="390"/>
      <c r="N28" s="390"/>
      <c r="O28" s="390"/>
      <c r="P28" s="391"/>
      <c r="Q28" s="389">
        <v>2840</v>
      </c>
      <c r="R28" s="390"/>
      <c r="S28" s="390"/>
      <c r="T28" s="390"/>
      <c r="U28" s="390"/>
      <c r="V28" s="391"/>
      <c r="W28" s="455"/>
      <c r="X28" s="446"/>
      <c r="Y28" s="447"/>
      <c r="Z28" s="386" t="s">
        <v>164</v>
      </c>
      <c r="AA28" s="387"/>
      <c r="AB28" s="387"/>
      <c r="AC28" s="387"/>
      <c r="AD28" s="387"/>
      <c r="AE28" s="387"/>
      <c r="AF28" s="387"/>
      <c r="AG28" s="388"/>
      <c r="AH28" s="389" t="s">
        <v>118</v>
      </c>
      <c r="AI28" s="390"/>
      <c r="AJ28" s="390"/>
      <c r="AK28" s="390"/>
      <c r="AL28" s="391"/>
      <c r="AM28" s="389" t="s">
        <v>118</v>
      </c>
      <c r="AN28" s="390"/>
      <c r="AO28" s="390"/>
      <c r="AP28" s="390"/>
      <c r="AQ28" s="390"/>
      <c r="AR28" s="391"/>
      <c r="AS28" s="389" t="s">
        <v>118</v>
      </c>
      <c r="AT28" s="390"/>
      <c r="AU28" s="390"/>
      <c r="AV28" s="390"/>
      <c r="AW28" s="390"/>
      <c r="AX28" s="392"/>
      <c r="AY28" s="396" t="s">
        <v>165</v>
      </c>
      <c r="AZ28" s="397"/>
      <c r="BA28" s="397"/>
      <c r="BB28" s="398"/>
      <c r="BC28" s="405" t="s">
        <v>166</v>
      </c>
      <c r="BD28" s="406"/>
      <c r="BE28" s="406"/>
      <c r="BF28" s="406"/>
      <c r="BG28" s="406"/>
      <c r="BH28" s="406"/>
      <c r="BI28" s="406"/>
      <c r="BJ28" s="406"/>
      <c r="BK28" s="406"/>
      <c r="BL28" s="406"/>
      <c r="BM28" s="407"/>
      <c r="BN28" s="408">
        <v>5230524</v>
      </c>
      <c r="BO28" s="409"/>
      <c r="BP28" s="409"/>
      <c r="BQ28" s="409"/>
      <c r="BR28" s="409"/>
      <c r="BS28" s="409"/>
      <c r="BT28" s="409"/>
      <c r="BU28" s="410"/>
      <c r="BV28" s="408">
        <v>4883490</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x14ac:dyDescent="0.15">
      <c r="A29" s="138"/>
      <c r="B29" s="445"/>
      <c r="C29" s="446"/>
      <c r="D29" s="447"/>
      <c r="E29" s="386" t="s">
        <v>167</v>
      </c>
      <c r="F29" s="387"/>
      <c r="G29" s="387"/>
      <c r="H29" s="387"/>
      <c r="I29" s="387"/>
      <c r="J29" s="387"/>
      <c r="K29" s="388"/>
      <c r="L29" s="389">
        <v>20</v>
      </c>
      <c r="M29" s="390"/>
      <c r="N29" s="390"/>
      <c r="O29" s="390"/>
      <c r="P29" s="391"/>
      <c r="Q29" s="389">
        <v>2710</v>
      </c>
      <c r="R29" s="390"/>
      <c r="S29" s="390"/>
      <c r="T29" s="390"/>
      <c r="U29" s="390"/>
      <c r="V29" s="391"/>
      <c r="W29" s="456"/>
      <c r="X29" s="457"/>
      <c r="Y29" s="458"/>
      <c r="Z29" s="386" t="s">
        <v>168</v>
      </c>
      <c r="AA29" s="387"/>
      <c r="AB29" s="387"/>
      <c r="AC29" s="387"/>
      <c r="AD29" s="387"/>
      <c r="AE29" s="387"/>
      <c r="AF29" s="387"/>
      <c r="AG29" s="388"/>
      <c r="AH29" s="389">
        <v>291</v>
      </c>
      <c r="AI29" s="390"/>
      <c r="AJ29" s="390"/>
      <c r="AK29" s="390"/>
      <c r="AL29" s="391"/>
      <c r="AM29" s="389">
        <v>884419</v>
      </c>
      <c r="AN29" s="390"/>
      <c r="AO29" s="390"/>
      <c r="AP29" s="390"/>
      <c r="AQ29" s="390"/>
      <c r="AR29" s="391"/>
      <c r="AS29" s="389">
        <v>3039</v>
      </c>
      <c r="AT29" s="390"/>
      <c r="AU29" s="390"/>
      <c r="AV29" s="390"/>
      <c r="AW29" s="390"/>
      <c r="AX29" s="392"/>
      <c r="AY29" s="399"/>
      <c r="AZ29" s="400"/>
      <c r="BA29" s="400"/>
      <c r="BB29" s="401"/>
      <c r="BC29" s="393" t="s">
        <v>169</v>
      </c>
      <c r="BD29" s="394"/>
      <c r="BE29" s="394"/>
      <c r="BF29" s="394"/>
      <c r="BG29" s="394"/>
      <c r="BH29" s="394"/>
      <c r="BI29" s="394"/>
      <c r="BJ29" s="394"/>
      <c r="BK29" s="394"/>
      <c r="BL29" s="394"/>
      <c r="BM29" s="395"/>
      <c r="BN29" s="413">
        <v>2474410</v>
      </c>
      <c r="BO29" s="414"/>
      <c r="BP29" s="414"/>
      <c r="BQ29" s="414"/>
      <c r="BR29" s="414"/>
      <c r="BS29" s="414"/>
      <c r="BT29" s="414"/>
      <c r="BU29" s="415"/>
      <c r="BV29" s="413">
        <v>2272499</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x14ac:dyDescent="0.2">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170</v>
      </c>
      <c r="X30" s="466"/>
      <c r="Y30" s="466"/>
      <c r="Z30" s="466"/>
      <c r="AA30" s="466"/>
      <c r="AB30" s="466"/>
      <c r="AC30" s="466"/>
      <c r="AD30" s="466"/>
      <c r="AE30" s="466"/>
      <c r="AF30" s="466"/>
      <c r="AG30" s="467"/>
      <c r="AH30" s="377">
        <v>96.1</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171</v>
      </c>
      <c r="BD30" s="381"/>
      <c r="BE30" s="381"/>
      <c r="BF30" s="381"/>
      <c r="BG30" s="381"/>
      <c r="BH30" s="381"/>
      <c r="BI30" s="381"/>
      <c r="BJ30" s="381"/>
      <c r="BK30" s="381"/>
      <c r="BL30" s="381"/>
      <c r="BM30" s="382"/>
      <c r="BN30" s="416">
        <v>4239887</v>
      </c>
      <c r="BO30" s="417"/>
      <c r="BP30" s="417"/>
      <c r="BQ30" s="417"/>
      <c r="BR30" s="417"/>
      <c r="BS30" s="417"/>
      <c r="BT30" s="417"/>
      <c r="BU30" s="418"/>
      <c r="BV30" s="416">
        <v>4231052</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6" t="s">
        <v>178</v>
      </c>
      <c r="D33" s="376"/>
      <c r="E33" s="375" t="s">
        <v>179</v>
      </c>
      <c r="F33" s="375"/>
      <c r="G33" s="375"/>
      <c r="H33" s="375"/>
      <c r="I33" s="375"/>
      <c r="J33" s="375"/>
      <c r="K33" s="375"/>
      <c r="L33" s="375"/>
      <c r="M33" s="375"/>
      <c r="N33" s="375"/>
      <c r="O33" s="375"/>
      <c r="P33" s="375"/>
      <c r="Q33" s="375"/>
      <c r="R33" s="375"/>
      <c r="S33" s="375"/>
      <c r="T33" s="167"/>
      <c r="U33" s="376" t="s">
        <v>178</v>
      </c>
      <c r="V33" s="376"/>
      <c r="W33" s="375" t="s">
        <v>179</v>
      </c>
      <c r="X33" s="375"/>
      <c r="Y33" s="375"/>
      <c r="Z33" s="375"/>
      <c r="AA33" s="375"/>
      <c r="AB33" s="375"/>
      <c r="AC33" s="375"/>
      <c r="AD33" s="375"/>
      <c r="AE33" s="375"/>
      <c r="AF33" s="375"/>
      <c r="AG33" s="375"/>
      <c r="AH33" s="375"/>
      <c r="AI33" s="375"/>
      <c r="AJ33" s="375"/>
      <c r="AK33" s="375"/>
      <c r="AL33" s="167"/>
      <c r="AM33" s="376" t="s">
        <v>178</v>
      </c>
      <c r="AN33" s="376"/>
      <c r="AO33" s="375" t="s">
        <v>179</v>
      </c>
      <c r="AP33" s="375"/>
      <c r="AQ33" s="375"/>
      <c r="AR33" s="375"/>
      <c r="AS33" s="375"/>
      <c r="AT33" s="375"/>
      <c r="AU33" s="375"/>
      <c r="AV33" s="375"/>
      <c r="AW33" s="375"/>
      <c r="AX33" s="375"/>
      <c r="AY33" s="375"/>
      <c r="AZ33" s="375"/>
      <c r="BA33" s="375"/>
      <c r="BB33" s="375"/>
      <c r="BC33" s="375"/>
      <c r="BD33" s="168"/>
      <c r="BE33" s="375" t="s">
        <v>180</v>
      </c>
      <c r="BF33" s="375"/>
      <c r="BG33" s="375" t="s">
        <v>181</v>
      </c>
      <c r="BH33" s="375"/>
      <c r="BI33" s="375"/>
      <c r="BJ33" s="375"/>
      <c r="BK33" s="375"/>
      <c r="BL33" s="375"/>
      <c r="BM33" s="375"/>
      <c r="BN33" s="375"/>
      <c r="BO33" s="375"/>
      <c r="BP33" s="375"/>
      <c r="BQ33" s="375"/>
      <c r="BR33" s="375"/>
      <c r="BS33" s="375"/>
      <c r="BT33" s="375"/>
      <c r="BU33" s="375"/>
      <c r="BV33" s="168"/>
      <c r="BW33" s="376" t="s">
        <v>180</v>
      </c>
      <c r="BX33" s="376"/>
      <c r="BY33" s="375" t="s">
        <v>182</v>
      </c>
      <c r="BZ33" s="375"/>
      <c r="CA33" s="375"/>
      <c r="CB33" s="375"/>
      <c r="CC33" s="375"/>
      <c r="CD33" s="375"/>
      <c r="CE33" s="375"/>
      <c r="CF33" s="375"/>
      <c r="CG33" s="375"/>
      <c r="CH33" s="375"/>
      <c r="CI33" s="375"/>
      <c r="CJ33" s="375"/>
      <c r="CK33" s="375"/>
      <c r="CL33" s="375"/>
      <c r="CM33" s="375"/>
      <c r="CN33" s="167"/>
      <c r="CO33" s="376" t="s">
        <v>178</v>
      </c>
      <c r="CP33" s="376"/>
      <c r="CQ33" s="375" t="s">
        <v>183</v>
      </c>
      <c r="CR33" s="375"/>
      <c r="CS33" s="375"/>
      <c r="CT33" s="375"/>
      <c r="CU33" s="375"/>
      <c r="CV33" s="375"/>
      <c r="CW33" s="375"/>
      <c r="CX33" s="375"/>
      <c r="CY33" s="375"/>
      <c r="CZ33" s="375"/>
      <c r="DA33" s="375"/>
      <c r="DB33" s="375"/>
      <c r="DC33" s="375"/>
      <c r="DD33" s="375"/>
      <c r="DE33" s="375"/>
      <c r="DF33" s="167"/>
      <c r="DG33" s="375" t="s">
        <v>184</v>
      </c>
      <c r="DH33" s="375"/>
      <c r="DI33" s="169"/>
      <c r="DJ33" s="137"/>
      <c r="DK33" s="137"/>
      <c r="DL33" s="137"/>
      <c r="DM33" s="137"/>
      <c r="DN33" s="137"/>
      <c r="DO33" s="137"/>
    </row>
    <row r="34" spans="1:119" ht="32.25" customHeight="1" x14ac:dyDescent="0.15">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2</v>
      </c>
      <c r="V34" s="373"/>
      <c r="W34" s="372" t="str">
        <f>IF('各会計、関係団体の財政状況及び健全化判断比率'!B28="","",'各会計、関係団体の財政状況及び健全化判断比率'!B28)</f>
        <v>国民健康保険特別会計（事業勘定）</v>
      </c>
      <c r="X34" s="372"/>
      <c r="Y34" s="372"/>
      <c r="Z34" s="372"/>
      <c r="AA34" s="372"/>
      <c r="AB34" s="372"/>
      <c r="AC34" s="372"/>
      <c r="AD34" s="372"/>
      <c r="AE34" s="372"/>
      <c r="AF34" s="372"/>
      <c r="AG34" s="372"/>
      <c r="AH34" s="372"/>
      <c r="AI34" s="372"/>
      <c r="AJ34" s="372"/>
      <c r="AK34" s="372"/>
      <c r="AL34" s="165"/>
      <c r="AM34" s="373">
        <f>IF(AO34="","",MAX(C34:D43,U34:V43)+1)</f>
        <v>5</v>
      </c>
      <c r="AN34" s="373"/>
      <c r="AO34" s="372" t="str">
        <f>IF('各会計、関係団体の財政状況及び健全化判断比率'!B31="","",'各会計、関係団体の財政状況及び健全化判断比率'!B31)</f>
        <v>水道事業会計</v>
      </c>
      <c r="AP34" s="372"/>
      <c r="AQ34" s="372"/>
      <c r="AR34" s="372"/>
      <c r="AS34" s="372"/>
      <c r="AT34" s="372"/>
      <c r="AU34" s="372"/>
      <c r="AV34" s="372"/>
      <c r="AW34" s="372"/>
      <c r="AX34" s="372"/>
      <c r="AY34" s="372"/>
      <c r="AZ34" s="372"/>
      <c r="BA34" s="372"/>
      <c r="BB34" s="372"/>
      <c r="BC34" s="372"/>
      <c r="BD34" s="165"/>
      <c r="BE34" s="373">
        <f>IF(BG34="","",MAX(C34:D43,U34:V43,AM34:AN43)+1)</f>
        <v>7</v>
      </c>
      <c r="BF34" s="373"/>
      <c r="BG34" s="372" t="str">
        <f>IF('各会計、関係団体の財政状況及び健全化判断比率'!B33="","",'各会計、関係団体の財政状況及び健全化判断比率'!B33)</f>
        <v>公共下水道事業特別会計</v>
      </c>
      <c r="BH34" s="372"/>
      <c r="BI34" s="372"/>
      <c r="BJ34" s="372"/>
      <c r="BK34" s="372"/>
      <c r="BL34" s="372"/>
      <c r="BM34" s="372"/>
      <c r="BN34" s="372"/>
      <c r="BO34" s="372"/>
      <c r="BP34" s="372"/>
      <c r="BQ34" s="372"/>
      <c r="BR34" s="372"/>
      <c r="BS34" s="372"/>
      <c r="BT34" s="372"/>
      <c r="BU34" s="372"/>
      <c r="BV34" s="165"/>
      <c r="BW34" s="373">
        <f>IF(BY34="","",MAX(C34:D43,U34:V43,AM34:AN43,BE34:BF43)+1)</f>
        <v>10</v>
      </c>
      <c r="BX34" s="373"/>
      <c r="BY34" s="372" t="str">
        <f>IF('各会計、関係団体の財政状況及び健全化判断比率'!B68="","",'各会計、関係団体の財政状況及び健全化判断比率'!B68)</f>
        <v>盛岡地区広域消防組合</v>
      </c>
      <c r="BZ34" s="372"/>
      <c r="CA34" s="372"/>
      <c r="CB34" s="372"/>
      <c r="CC34" s="372"/>
      <c r="CD34" s="372"/>
      <c r="CE34" s="372"/>
      <c r="CF34" s="372"/>
      <c r="CG34" s="372"/>
      <c r="CH34" s="372"/>
      <c r="CI34" s="372"/>
      <c r="CJ34" s="372"/>
      <c r="CK34" s="372"/>
      <c r="CL34" s="372"/>
      <c r="CM34" s="372"/>
      <c r="CN34" s="165"/>
      <c r="CO34" s="373" t="str">
        <f>IF(CQ34="","",MAX(C34:D43,U34:V43,AM34:AN43,BE34:BF43,BW34:BX43)+1)</f>
        <v/>
      </c>
      <c r="CP34" s="373"/>
      <c r="CQ34" s="372" t="str">
        <f>IF('各会計、関係団体の財政状況及び健全化判断比率'!BS7="","",'各会計、関係団体の財政状況及び健全化判断比率'!BS7)</f>
        <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x14ac:dyDescent="0.15">
      <c r="A35" s="138"/>
      <c r="B35" s="164"/>
      <c r="C35" s="373" t="str">
        <f>IF(E35="","",C34+1)</f>
        <v/>
      </c>
      <c r="D35" s="373"/>
      <c r="E35" s="372" t="str">
        <f>IF('各会計、関係団体の財政状況及び健全化判断比率'!B8="","",'各会計、関係団体の財政状況及び健全化判断比率'!B8)</f>
        <v/>
      </c>
      <c r="F35" s="372"/>
      <c r="G35" s="372"/>
      <c r="H35" s="372"/>
      <c r="I35" s="372"/>
      <c r="J35" s="372"/>
      <c r="K35" s="372"/>
      <c r="L35" s="372"/>
      <c r="M35" s="372"/>
      <c r="N35" s="372"/>
      <c r="O35" s="372"/>
      <c r="P35" s="372"/>
      <c r="Q35" s="372"/>
      <c r="R35" s="372"/>
      <c r="S35" s="372"/>
      <c r="T35" s="165"/>
      <c r="U35" s="373">
        <f>IF(W35="","",U34+1)</f>
        <v>3</v>
      </c>
      <c r="V35" s="373"/>
      <c r="W35" s="372" t="str">
        <f>IF('各会計、関係団体の財政状況及び健全化判断比率'!B29="","",'各会計、関係団体の財政状況及び健全化判断比率'!B29)</f>
        <v>国民健康保険特別会計（診療施設勘定）</v>
      </c>
      <c r="X35" s="372"/>
      <c r="Y35" s="372"/>
      <c r="Z35" s="372"/>
      <c r="AA35" s="372"/>
      <c r="AB35" s="372"/>
      <c r="AC35" s="372"/>
      <c r="AD35" s="372"/>
      <c r="AE35" s="372"/>
      <c r="AF35" s="372"/>
      <c r="AG35" s="372"/>
      <c r="AH35" s="372"/>
      <c r="AI35" s="372"/>
      <c r="AJ35" s="372"/>
      <c r="AK35" s="372"/>
      <c r="AL35" s="165"/>
      <c r="AM35" s="373">
        <f t="shared" ref="AM35:AM43" si="0">IF(AO35="","",AM34+1)</f>
        <v>6</v>
      </c>
      <c r="AN35" s="373"/>
      <c r="AO35" s="372" t="str">
        <f>IF('各会計、関係団体の財政状況及び健全化判断比率'!B32="","",'各会計、関係団体の財政状況及び健全化判断比率'!B32)</f>
        <v>西根病院事業会計</v>
      </c>
      <c r="AP35" s="372"/>
      <c r="AQ35" s="372"/>
      <c r="AR35" s="372"/>
      <c r="AS35" s="372"/>
      <c r="AT35" s="372"/>
      <c r="AU35" s="372"/>
      <c r="AV35" s="372"/>
      <c r="AW35" s="372"/>
      <c r="AX35" s="372"/>
      <c r="AY35" s="372"/>
      <c r="AZ35" s="372"/>
      <c r="BA35" s="372"/>
      <c r="BB35" s="372"/>
      <c r="BC35" s="372"/>
      <c r="BD35" s="165"/>
      <c r="BE35" s="373">
        <f t="shared" ref="BE35:BE43" si="1">IF(BG35="","",BE34+1)</f>
        <v>8</v>
      </c>
      <c r="BF35" s="373"/>
      <c r="BG35" s="372" t="str">
        <f>IF('各会計、関係団体の財政状況及び健全化判断比率'!B34="","",'各会計、関係団体の財政状況及び健全化判断比率'!B34)</f>
        <v>農業集落排水事業特別会計</v>
      </c>
      <c r="BH35" s="372"/>
      <c r="BI35" s="372"/>
      <c r="BJ35" s="372"/>
      <c r="BK35" s="372"/>
      <c r="BL35" s="372"/>
      <c r="BM35" s="372"/>
      <c r="BN35" s="372"/>
      <c r="BO35" s="372"/>
      <c r="BP35" s="372"/>
      <c r="BQ35" s="372"/>
      <c r="BR35" s="372"/>
      <c r="BS35" s="372"/>
      <c r="BT35" s="372"/>
      <c r="BU35" s="372"/>
      <c r="BV35" s="165"/>
      <c r="BW35" s="373">
        <f t="shared" ref="BW35:BW43" si="2">IF(BY35="","",BW34+1)</f>
        <v>11</v>
      </c>
      <c r="BX35" s="373"/>
      <c r="BY35" s="372" t="str">
        <f>IF('各会計、関係団体の財政状況及び健全化判断比率'!B69="","",'各会計、関係団体の財政状況及び健全化判断比率'!B69)</f>
        <v>盛岡北部行政事務組合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x14ac:dyDescent="0.15">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4</v>
      </c>
      <c r="V36" s="373"/>
      <c r="W36" s="372" t="str">
        <f>IF('各会計、関係団体の財政状況及び健全化判断比率'!B30="","",'各会計、関係団体の財政状況及び健全化判断比率'!B30)</f>
        <v>後期高齢者医療特別会計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f t="shared" si="1"/>
        <v>9</v>
      </c>
      <c r="BF36" s="373"/>
      <c r="BG36" s="372" t="str">
        <f>IF('各会計、関係団体の財政状況及び健全化判断比率'!B35="","",'各会計、関係団体の財政状況及び健全化判断比率'!B35)</f>
        <v>浄化槽事業特別会計</v>
      </c>
      <c r="BH36" s="372"/>
      <c r="BI36" s="372"/>
      <c r="BJ36" s="372"/>
      <c r="BK36" s="372"/>
      <c r="BL36" s="372"/>
      <c r="BM36" s="372"/>
      <c r="BN36" s="372"/>
      <c r="BO36" s="372"/>
      <c r="BP36" s="372"/>
      <c r="BQ36" s="372"/>
      <c r="BR36" s="372"/>
      <c r="BS36" s="372"/>
      <c r="BT36" s="372"/>
      <c r="BU36" s="372"/>
      <c r="BV36" s="165"/>
      <c r="BW36" s="373">
        <f t="shared" si="2"/>
        <v>12</v>
      </c>
      <c r="BX36" s="373"/>
      <c r="BY36" s="372" t="str">
        <f>IF('各会計、関係団体の財政状況及び健全化判断比率'!B70="","",'各会計、関係団体の財政状況及び健全化判断比率'!B70)</f>
        <v>岩手県市町村総合事務組合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x14ac:dyDescent="0.15">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13</v>
      </c>
      <c r="BX37" s="373"/>
      <c r="BY37" s="372" t="str">
        <f>IF('各会計、関係団体の財政状況及び健全化判断比率'!B71="","",'各会計、関係団体の財政状況及び健全化判断比率'!B71)</f>
        <v>岩手県後期高齢者医療広域連合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x14ac:dyDescent="0.15">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t="str">
        <f t="shared" si="2"/>
        <v/>
      </c>
      <c r="BX38" s="373"/>
      <c r="BY38" s="372" t="str">
        <f>IF('各会計、関係団体の財政状況及び健全化判断比率'!B72="","",'各会計、関係団体の財政状況及び健全化判断比率'!B72)</f>
        <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t="str">
        <f t="shared" si="2"/>
        <v/>
      </c>
      <c r="BX39" s="373"/>
      <c r="BY39" s="372" t="str">
        <f>IF('各会計、関係団体の財政状況及び健全化判断比率'!B73="","",'各会計、関係団体の財政状況及び健全化判断比率'!B73)</f>
        <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x14ac:dyDescent="0.15">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t="str">
        <f t="shared" si="2"/>
        <v/>
      </c>
      <c r="BX40" s="373"/>
      <c r="BY40" s="372" t="str">
        <f>IF('各会計、関係団体の財政状況及び健全化判断比率'!B74="","",'各会計、関係団体の財政状況及び健全化判断比率'!B74)</f>
        <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x14ac:dyDescent="0.15">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t="str">
        <f t="shared" si="2"/>
        <v/>
      </c>
      <c r="BX41" s="373"/>
      <c r="BY41" s="372" t="str">
        <f>IF('各会計、関係団体の財政状況及び健全化判断比率'!B75="","",'各会計、関係団体の財政状況及び健全化判断比率'!B75)</f>
        <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189</v>
      </c>
    </row>
    <row r="50" spans="5:5" x14ac:dyDescent="0.15">
      <c r="E50" s="139" t="s">
        <v>190</v>
      </c>
    </row>
    <row r="51" spans="5:5" x14ac:dyDescent="0.15">
      <c r="E51" s="139" t="s">
        <v>191</v>
      </c>
    </row>
    <row r="52" spans="5:5" x14ac:dyDescent="0.15">
      <c r="E52" s="139" t="s">
        <v>192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521</v>
      </c>
      <c r="G33" s="29" t="s">
        <v>522</v>
      </c>
      <c r="H33" s="29" t="s">
        <v>523</v>
      </c>
      <c r="I33" s="29" t="s">
        <v>524</v>
      </c>
      <c r="J33" s="30" t="s">
        <v>525</v>
      </c>
      <c r="K33" s="22"/>
      <c r="L33" s="22"/>
      <c r="M33" s="22"/>
      <c r="N33" s="22"/>
      <c r="O33" s="22"/>
      <c r="P33" s="22"/>
    </row>
    <row r="34" spans="1:16" ht="39" customHeight="1" x14ac:dyDescent="0.15">
      <c r="A34" s="22"/>
      <c r="B34" s="31"/>
      <c r="C34" s="1181" t="s">
        <v>526</v>
      </c>
      <c r="D34" s="1181"/>
      <c r="E34" s="1182"/>
      <c r="F34" s="32">
        <v>9.0399999999999991</v>
      </c>
      <c r="G34" s="33">
        <v>9.33</v>
      </c>
      <c r="H34" s="33">
        <v>9.24</v>
      </c>
      <c r="I34" s="33">
        <v>9.4700000000000006</v>
      </c>
      <c r="J34" s="34">
        <v>9.64</v>
      </c>
      <c r="K34" s="22"/>
      <c r="L34" s="22"/>
      <c r="M34" s="22"/>
      <c r="N34" s="22"/>
      <c r="O34" s="22"/>
      <c r="P34" s="22"/>
    </row>
    <row r="35" spans="1:16" ht="39" customHeight="1" x14ac:dyDescent="0.15">
      <c r="A35" s="22"/>
      <c r="B35" s="35"/>
      <c r="C35" s="1175" t="s">
        <v>527</v>
      </c>
      <c r="D35" s="1176"/>
      <c r="E35" s="1177"/>
      <c r="F35" s="36">
        <v>6.86</v>
      </c>
      <c r="G35" s="37">
        <v>7.78</v>
      </c>
      <c r="H35" s="37">
        <v>8.5500000000000007</v>
      </c>
      <c r="I35" s="37">
        <v>7.79</v>
      </c>
      <c r="J35" s="38">
        <v>8.2200000000000006</v>
      </c>
      <c r="K35" s="22"/>
      <c r="L35" s="22"/>
      <c r="M35" s="22"/>
      <c r="N35" s="22"/>
      <c r="O35" s="22"/>
      <c r="P35" s="22"/>
    </row>
    <row r="36" spans="1:16" ht="39" customHeight="1" x14ac:dyDescent="0.15">
      <c r="A36" s="22"/>
      <c r="B36" s="35"/>
      <c r="C36" s="1175" t="s">
        <v>528</v>
      </c>
      <c r="D36" s="1176"/>
      <c r="E36" s="1177"/>
      <c r="F36" s="36">
        <v>4.21</v>
      </c>
      <c r="G36" s="37">
        <v>3.75</v>
      </c>
      <c r="H36" s="37">
        <v>3.28</v>
      </c>
      <c r="I36" s="37">
        <v>3.65</v>
      </c>
      <c r="J36" s="38">
        <v>5.61</v>
      </c>
      <c r="K36" s="22"/>
      <c r="L36" s="22"/>
      <c r="M36" s="22"/>
      <c r="N36" s="22"/>
      <c r="O36" s="22"/>
      <c r="P36" s="22"/>
    </row>
    <row r="37" spans="1:16" ht="39" customHeight="1" x14ac:dyDescent="0.15">
      <c r="A37" s="22"/>
      <c r="B37" s="35"/>
      <c r="C37" s="1175" t="s">
        <v>529</v>
      </c>
      <c r="D37" s="1176"/>
      <c r="E37" s="1177"/>
      <c r="F37" s="36">
        <v>1.32</v>
      </c>
      <c r="G37" s="37">
        <v>2.21</v>
      </c>
      <c r="H37" s="37">
        <v>1.42</v>
      </c>
      <c r="I37" s="37">
        <v>1.75</v>
      </c>
      <c r="J37" s="38">
        <v>0.73</v>
      </c>
      <c r="K37" s="22"/>
      <c r="L37" s="22"/>
      <c r="M37" s="22"/>
      <c r="N37" s="22"/>
      <c r="O37" s="22"/>
      <c r="P37" s="22"/>
    </row>
    <row r="38" spans="1:16" ht="39" customHeight="1" x14ac:dyDescent="0.15">
      <c r="A38" s="22"/>
      <c r="B38" s="35"/>
      <c r="C38" s="1175" t="s">
        <v>530</v>
      </c>
      <c r="D38" s="1176"/>
      <c r="E38" s="1177"/>
      <c r="F38" s="36">
        <v>0.2</v>
      </c>
      <c r="G38" s="37">
        <v>0.18</v>
      </c>
      <c r="H38" s="37">
        <v>0.14000000000000001</v>
      </c>
      <c r="I38" s="37">
        <v>0.18</v>
      </c>
      <c r="J38" s="38">
        <v>0.25</v>
      </c>
      <c r="K38" s="22"/>
      <c r="L38" s="22"/>
      <c r="M38" s="22"/>
      <c r="N38" s="22"/>
      <c r="O38" s="22"/>
      <c r="P38" s="22"/>
    </row>
    <row r="39" spans="1:16" ht="39" customHeight="1" x14ac:dyDescent="0.15">
      <c r="A39" s="22"/>
      <c r="B39" s="35"/>
      <c r="C39" s="1175" t="s">
        <v>531</v>
      </c>
      <c r="D39" s="1176"/>
      <c r="E39" s="1177"/>
      <c r="F39" s="36">
        <v>0.08</v>
      </c>
      <c r="G39" s="37">
        <v>0.19</v>
      </c>
      <c r="H39" s="37">
        <v>0.18</v>
      </c>
      <c r="I39" s="37">
        <v>0.12</v>
      </c>
      <c r="J39" s="38">
        <v>0.12</v>
      </c>
      <c r="K39" s="22"/>
      <c r="L39" s="22"/>
      <c r="M39" s="22"/>
      <c r="N39" s="22"/>
      <c r="O39" s="22"/>
      <c r="P39" s="22"/>
    </row>
    <row r="40" spans="1:16" ht="39" customHeight="1" x14ac:dyDescent="0.15">
      <c r="A40" s="22"/>
      <c r="B40" s="35"/>
      <c r="C40" s="1175" t="s">
        <v>532</v>
      </c>
      <c r="D40" s="1176"/>
      <c r="E40" s="1177"/>
      <c r="F40" s="36">
        <v>0.18</v>
      </c>
      <c r="G40" s="37">
        <v>0.22</v>
      </c>
      <c r="H40" s="37">
        <v>0.15</v>
      </c>
      <c r="I40" s="37">
        <v>0.17</v>
      </c>
      <c r="J40" s="38">
        <v>7.0000000000000007E-2</v>
      </c>
      <c r="K40" s="22"/>
      <c r="L40" s="22"/>
      <c r="M40" s="22"/>
      <c r="N40" s="22"/>
      <c r="O40" s="22"/>
      <c r="P40" s="22"/>
    </row>
    <row r="41" spans="1:16" ht="39" customHeight="1" x14ac:dyDescent="0.15">
      <c r="A41" s="22"/>
      <c r="B41" s="35"/>
      <c r="C41" s="1175" t="s">
        <v>533</v>
      </c>
      <c r="D41" s="1176"/>
      <c r="E41" s="1177"/>
      <c r="F41" s="36">
        <v>0.03</v>
      </c>
      <c r="G41" s="37">
        <v>0.04</v>
      </c>
      <c r="H41" s="37">
        <v>7.0000000000000007E-2</v>
      </c>
      <c r="I41" s="37">
        <v>0.04</v>
      </c>
      <c r="J41" s="38">
        <v>0.03</v>
      </c>
      <c r="K41" s="22"/>
      <c r="L41" s="22"/>
      <c r="M41" s="22"/>
      <c r="N41" s="22"/>
      <c r="O41" s="22"/>
      <c r="P41" s="22"/>
    </row>
    <row r="42" spans="1:16" ht="39" customHeight="1" x14ac:dyDescent="0.15">
      <c r="A42" s="22"/>
      <c r="B42" s="39"/>
      <c r="C42" s="1175" t="s">
        <v>534</v>
      </c>
      <c r="D42" s="1176"/>
      <c r="E42" s="1177"/>
      <c r="F42" s="36" t="s">
        <v>482</v>
      </c>
      <c r="G42" s="37" t="s">
        <v>482</v>
      </c>
      <c r="H42" s="37" t="s">
        <v>482</v>
      </c>
      <c r="I42" s="37" t="s">
        <v>482</v>
      </c>
      <c r="J42" s="38" t="s">
        <v>482</v>
      </c>
      <c r="K42" s="22"/>
      <c r="L42" s="22"/>
      <c r="M42" s="22"/>
      <c r="N42" s="22"/>
      <c r="O42" s="22"/>
      <c r="P42" s="22"/>
    </row>
    <row r="43" spans="1:16" ht="39" customHeight="1" thickBot="1" x14ac:dyDescent="0.2">
      <c r="A43" s="22"/>
      <c r="B43" s="40"/>
      <c r="C43" s="1178" t="s">
        <v>535</v>
      </c>
      <c r="D43" s="1179"/>
      <c r="E43" s="1180"/>
      <c r="F43" s="41">
        <v>0.01</v>
      </c>
      <c r="G43" s="42">
        <v>0.01</v>
      </c>
      <c r="H43" s="42">
        <v>0.01</v>
      </c>
      <c r="I43" s="42">
        <v>0.02</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x14ac:dyDescent="0.15">
      <c r="A45" s="48"/>
      <c r="B45" s="1191" t="s">
        <v>11</v>
      </c>
      <c r="C45" s="1192"/>
      <c r="D45" s="58"/>
      <c r="E45" s="1197" t="s">
        <v>12</v>
      </c>
      <c r="F45" s="1197"/>
      <c r="G45" s="1197"/>
      <c r="H45" s="1197"/>
      <c r="I45" s="1197"/>
      <c r="J45" s="1198"/>
      <c r="K45" s="59">
        <v>2568</v>
      </c>
      <c r="L45" s="60">
        <v>2488</v>
      </c>
      <c r="M45" s="60">
        <v>2427</v>
      </c>
      <c r="N45" s="60">
        <v>2416</v>
      </c>
      <c r="O45" s="61">
        <v>2589</v>
      </c>
      <c r="P45" s="48"/>
      <c r="Q45" s="48"/>
      <c r="R45" s="48"/>
      <c r="S45" s="48"/>
      <c r="T45" s="48"/>
      <c r="U45" s="48"/>
    </row>
    <row r="46" spans="1:21" ht="30.75" customHeight="1" x14ac:dyDescent="0.15">
      <c r="A46" s="48"/>
      <c r="B46" s="1193"/>
      <c r="C46" s="1194"/>
      <c r="D46" s="62"/>
      <c r="E46" s="1185" t="s">
        <v>13</v>
      </c>
      <c r="F46" s="1185"/>
      <c r="G46" s="1185"/>
      <c r="H46" s="1185"/>
      <c r="I46" s="1185"/>
      <c r="J46" s="1186"/>
      <c r="K46" s="63" t="s">
        <v>482</v>
      </c>
      <c r="L46" s="64" t="s">
        <v>482</v>
      </c>
      <c r="M46" s="64" t="s">
        <v>482</v>
      </c>
      <c r="N46" s="64" t="s">
        <v>482</v>
      </c>
      <c r="O46" s="65" t="s">
        <v>482</v>
      </c>
      <c r="P46" s="48"/>
      <c r="Q46" s="48"/>
      <c r="R46" s="48"/>
      <c r="S46" s="48"/>
      <c r="T46" s="48"/>
      <c r="U46" s="48"/>
    </row>
    <row r="47" spans="1:21" ht="30.75" customHeight="1" x14ac:dyDescent="0.15">
      <c r="A47" s="48"/>
      <c r="B47" s="1193"/>
      <c r="C47" s="1194"/>
      <c r="D47" s="62"/>
      <c r="E47" s="1185" t="s">
        <v>14</v>
      </c>
      <c r="F47" s="1185"/>
      <c r="G47" s="1185"/>
      <c r="H47" s="1185"/>
      <c r="I47" s="1185"/>
      <c r="J47" s="1186"/>
      <c r="K47" s="63" t="s">
        <v>482</v>
      </c>
      <c r="L47" s="64" t="s">
        <v>482</v>
      </c>
      <c r="M47" s="64" t="s">
        <v>482</v>
      </c>
      <c r="N47" s="64" t="s">
        <v>482</v>
      </c>
      <c r="O47" s="65" t="s">
        <v>482</v>
      </c>
      <c r="P47" s="48"/>
      <c r="Q47" s="48"/>
      <c r="R47" s="48"/>
      <c r="S47" s="48"/>
      <c r="T47" s="48"/>
      <c r="U47" s="48"/>
    </row>
    <row r="48" spans="1:21" ht="30.75" customHeight="1" x14ac:dyDescent="0.15">
      <c r="A48" s="48"/>
      <c r="B48" s="1193"/>
      <c r="C48" s="1194"/>
      <c r="D48" s="62"/>
      <c r="E48" s="1185" t="s">
        <v>15</v>
      </c>
      <c r="F48" s="1185"/>
      <c r="G48" s="1185"/>
      <c r="H48" s="1185"/>
      <c r="I48" s="1185"/>
      <c r="J48" s="1186"/>
      <c r="K48" s="63">
        <v>665</v>
      </c>
      <c r="L48" s="64">
        <v>686</v>
      </c>
      <c r="M48" s="64">
        <v>692</v>
      </c>
      <c r="N48" s="64">
        <v>715</v>
      </c>
      <c r="O48" s="65">
        <v>724</v>
      </c>
      <c r="P48" s="48"/>
      <c r="Q48" s="48"/>
      <c r="R48" s="48"/>
      <c r="S48" s="48"/>
      <c r="T48" s="48"/>
      <c r="U48" s="48"/>
    </row>
    <row r="49" spans="1:21" ht="30.75" customHeight="1" x14ac:dyDescent="0.15">
      <c r="A49" s="48"/>
      <c r="B49" s="1193"/>
      <c r="C49" s="1194"/>
      <c r="D49" s="62"/>
      <c r="E49" s="1185" t="s">
        <v>16</v>
      </c>
      <c r="F49" s="1185"/>
      <c r="G49" s="1185"/>
      <c r="H49" s="1185"/>
      <c r="I49" s="1185"/>
      <c r="J49" s="1186"/>
      <c r="K49" s="63">
        <v>99</v>
      </c>
      <c r="L49" s="64">
        <v>71</v>
      </c>
      <c r="M49" s="64">
        <v>8</v>
      </c>
      <c r="N49" s="64">
        <v>4</v>
      </c>
      <c r="O49" s="65">
        <v>11</v>
      </c>
      <c r="P49" s="48"/>
      <c r="Q49" s="48"/>
      <c r="R49" s="48"/>
      <c r="S49" s="48"/>
      <c r="T49" s="48"/>
      <c r="U49" s="48"/>
    </row>
    <row r="50" spans="1:21" ht="30.75" customHeight="1" x14ac:dyDescent="0.15">
      <c r="A50" s="48"/>
      <c r="B50" s="1193"/>
      <c r="C50" s="1194"/>
      <c r="D50" s="62"/>
      <c r="E50" s="1185" t="s">
        <v>17</v>
      </c>
      <c r="F50" s="1185"/>
      <c r="G50" s="1185"/>
      <c r="H50" s="1185"/>
      <c r="I50" s="1185"/>
      <c r="J50" s="1186"/>
      <c r="K50" s="63">
        <v>96</v>
      </c>
      <c r="L50" s="64">
        <v>88</v>
      </c>
      <c r="M50" s="64">
        <v>66</v>
      </c>
      <c r="N50" s="64">
        <v>40</v>
      </c>
      <c r="O50" s="65">
        <v>34</v>
      </c>
      <c r="P50" s="48"/>
      <c r="Q50" s="48"/>
      <c r="R50" s="48"/>
      <c r="S50" s="48"/>
      <c r="T50" s="48"/>
      <c r="U50" s="48"/>
    </row>
    <row r="51" spans="1:21" ht="30.75" customHeight="1" x14ac:dyDescent="0.15">
      <c r="A51" s="48"/>
      <c r="B51" s="1195"/>
      <c r="C51" s="1196"/>
      <c r="D51" s="66"/>
      <c r="E51" s="1185" t="s">
        <v>18</v>
      </c>
      <c r="F51" s="1185"/>
      <c r="G51" s="1185"/>
      <c r="H51" s="1185"/>
      <c r="I51" s="1185"/>
      <c r="J51" s="1186"/>
      <c r="K51" s="63" t="s">
        <v>482</v>
      </c>
      <c r="L51" s="64" t="s">
        <v>482</v>
      </c>
      <c r="M51" s="64" t="s">
        <v>482</v>
      </c>
      <c r="N51" s="64" t="s">
        <v>482</v>
      </c>
      <c r="O51" s="65" t="s">
        <v>482</v>
      </c>
      <c r="P51" s="48"/>
      <c r="Q51" s="48"/>
      <c r="R51" s="48"/>
      <c r="S51" s="48"/>
      <c r="T51" s="48"/>
      <c r="U51" s="48"/>
    </row>
    <row r="52" spans="1:21" ht="30.75" customHeight="1" x14ac:dyDescent="0.15">
      <c r="A52" s="48"/>
      <c r="B52" s="1183" t="s">
        <v>19</v>
      </c>
      <c r="C52" s="1184"/>
      <c r="D52" s="66"/>
      <c r="E52" s="1185" t="s">
        <v>20</v>
      </c>
      <c r="F52" s="1185"/>
      <c r="G52" s="1185"/>
      <c r="H52" s="1185"/>
      <c r="I52" s="1185"/>
      <c r="J52" s="1186"/>
      <c r="K52" s="63">
        <v>2130</v>
      </c>
      <c r="L52" s="64">
        <v>2140</v>
      </c>
      <c r="M52" s="64">
        <v>2131</v>
      </c>
      <c r="N52" s="64">
        <v>2271</v>
      </c>
      <c r="O52" s="65">
        <v>2323</v>
      </c>
      <c r="P52" s="48"/>
      <c r="Q52" s="48"/>
      <c r="R52" s="48"/>
      <c r="S52" s="48"/>
      <c r="T52" s="48"/>
      <c r="U52" s="48"/>
    </row>
    <row r="53" spans="1:21" ht="30.75" customHeight="1" thickBot="1" x14ac:dyDescent="0.2">
      <c r="A53" s="48"/>
      <c r="B53" s="1187" t="s">
        <v>21</v>
      </c>
      <c r="C53" s="1188"/>
      <c r="D53" s="67"/>
      <c r="E53" s="1189" t="s">
        <v>22</v>
      </c>
      <c r="F53" s="1189"/>
      <c r="G53" s="1189"/>
      <c r="H53" s="1189"/>
      <c r="I53" s="1189"/>
      <c r="J53" s="1190"/>
      <c r="K53" s="68">
        <v>1298</v>
      </c>
      <c r="L53" s="69">
        <v>1193</v>
      </c>
      <c r="M53" s="69">
        <v>1062</v>
      </c>
      <c r="N53" s="69">
        <v>904</v>
      </c>
      <c r="O53" s="70">
        <v>1035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521</v>
      </c>
      <c r="J40" s="79" t="s">
        <v>522</v>
      </c>
      <c r="K40" s="79" t="s">
        <v>523</v>
      </c>
      <c r="L40" s="79" t="s">
        <v>524</v>
      </c>
      <c r="M40" s="80" t="s">
        <v>525</v>
      </c>
    </row>
    <row r="41" spans="2:13" ht="27.75" customHeight="1" x14ac:dyDescent="0.15">
      <c r="B41" s="1211" t="s">
        <v>24</v>
      </c>
      <c r="C41" s="1212"/>
      <c r="D41" s="81"/>
      <c r="E41" s="1213" t="s">
        <v>25</v>
      </c>
      <c r="F41" s="1213"/>
      <c r="G41" s="1213"/>
      <c r="H41" s="1214"/>
      <c r="I41" s="82">
        <v>17358</v>
      </c>
      <c r="J41" s="83">
        <v>17245</v>
      </c>
      <c r="K41" s="83">
        <v>18063</v>
      </c>
      <c r="L41" s="83">
        <v>19326</v>
      </c>
      <c r="M41" s="84">
        <v>18584</v>
      </c>
    </row>
    <row r="42" spans="2:13" ht="27.75" customHeight="1" x14ac:dyDescent="0.15">
      <c r="B42" s="1201"/>
      <c r="C42" s="1202"/>
      <c r="D42" s="85"/>
      <c r="E42" s="1205" t="s">
        <v>26</v>
      </c>
      <c r="F42" s="1205"/>
      <c r="G42" s="1205"/>
      <c r="H42" s="1206"/>
      <c r="I42" s="86">
        <v>169</v>
      </c>
      <c r="J42" s="87">
        <v>118</v>
      </c>
      <c r="K42" s="87">
        <v>76</v>
      </c>
      <c r="L42" s="87">
        <v>52</v>
      </c>
      <c r="M42" s="88">
        <v>45</v>
      </c>
    </row>
    <row r="43" spans="2:13" ht="27.75" customHeight="1" x14ac:dyDescent="0.15">
      <c r="B43" s="1201"/>
      <c r="C43" s="1202"/>
      <c r="D43" s="85"/>
      <c r="E43" s="1205" t="s">
        <v>27</v>
      </c>
      <c r="F43" s="1205"/>
      <c r="G43" s="1205"/>
      <c r="H43" s="1206"/>
      <c r="I43" s="86">
        <v>11444</v>
      </c>
      <c r="J43" s="87">
        <v>11493</v>
      </c>
      <c r="K43" s="87">
        <v>11219</v>
      </c>
      <c r="L43" s="87">
        <v>11041</v>
      </c>
      <c r="M43" s="88">
        <v>10614</v>
      </c>
    </row>
    <row r="44" spans="2:13" ht="27.75" customHeight="1" x14ac:dyDescent="0.15">
      <c r="B44" s="1201"/>
      <c r="C44" s="1202"/>
      <c r="D44" s="85"/>
      <c r="E44" s="1205" t="s">
        <v>28</v>
      </c>
      <c r="F44" s="1205"/>
      <c r="G44" s="1205"/>
      <c r="H44" s="1206"/>
      <c r="I44" s="86">
        <v>85</v>
      </c>
      <c r="J44" s="87">
        <v>15</v>
      </c>
      <c r="K44" s="87">
        <v>37</v>
      </c>
      <c r="L44" s="87">
        <v>163</v>
      </c>
      <c r="M44" s="88">
        <v>585</v>
      </c>
    </row>
    <row r="45" spans="2:13" ht="27.75" customHeight="1" x14ac:dyDescent="0.15">
      <c r="B45" s="1201"/>
      <c r="C45" s="1202"/>
      <c r="D45" s="85"/>
      <c r="E45" s="1205" t="s">
        <v>29</v>
      </c>
      <c r="F45" s="1205"/>
      <c r="G45" s="1205"/>
      <c r="H45" s="1206"/>
      <c r="I45" s="86">
        <v>3273</v>
      </c>
      <c r="J45" s="87">
        <v>3084</v>
      </c>
      <c r="K45" s="87">
        <v>2954</v>
      </c>
      <c r="L45" s="87">
        <v>2706</v>
      </c>
      <c r="M45" s="88">
        <v>2448</v>
      </c>
    </row>
    <row r="46" spans="2:13" ht="27.75" customHeight="1" x14ac:dyDescent="0.15">
      <c r="B46" s="1201"/>
      <c r="C46" s="1202"/>
      <c r="D46" s="85"/>
      <c r="E46" s="1205" t="s">
        <v>30</v>
      </c>
      <c r="F46" s="1205"/>
      <c r="G46" s="1205"/>
      <c r="H46" s="1206"/>
      <c r="I46" s="86" t="s">
        <v>482</v>
      </c>
      <c r="J46" s="87" t="s">
        <v>482</v>
      </c>
      <c r="K46" s="87" t="s">
        <v>482</v>
      </c>
      <c r="L46" s="87" t="s">
        <v>482</v>
      </c>
      <c r="M46" s="88" t="s">
        <v>482</v>
      </c>
    </row>
    <row r="47" spans="2:13" ht="27.75" customHeight="1" x14ac:dyDescent="0.15">
      <c r="B47" s="1201"/>
      <c r="C47" s="1202"/>
      <c r="D47" s="85"/>
      <c r="E47" s="1205" t="s">
        <v>31</v>
      </c>
      <c r="F47" s="1205"/>
      <c r="G47" s="1205"/>
      <c r="H47" s="1206"/>
      <c r="I47" s="86" t="s">
        <v>482</v>
      </c>
      <c r="J47" s="87" t="s">
        <v>482</v>
      </c>
      <c r="K47" s="87" t="s">
        <v>482</v>
      </c>
      <c r="L47" s="87" t="s">
        <v>482</v>
      </c>
      <c r="M47" s="88" t="s">
        <v>482</v>
      </c>
    </row>
    <row r="48" spans="2:13" ht="27.75" customHeight="1" x14ac:dyDescent="0.15">
      <c r="B48" s="1203"/>
      <c r="C48" s="1204"/>
      <c r="D48" s="85"/>
      <c r="E48" s="1205" t="s">
        <v>32</v>
      </c>
      <c r="F48" s="1205"/>
      <c r="G48" s="1205"/>
      <c r="H48" s="1206"/>
      <c r="I48" s="86" t="s">
        <v>482</v>
      </c>
      <c r="J48" s="87" t="s">
        <v>482</v>
      </c>
      <c r="K48" s="87" t="s">
        <v>482</v>
      </c>
      <c r="L48" s="87" t="s">
        <v>482</v>
      </c>
      <c r="M48" s="88" t="s">
        <v>482</v>
      </c>
    </row>
    <row r="49" spans="2:13" ht="27.75" customHeight="1" x14ac:dyDescent="0.15">
      <c r="B49" s="1199" t="s">
        <v>33</v>
      </c>
      <c r="C49" s="1200"/>
      <c r="D49" s="89"/>
      <c r="E49" s="1205" t="s">
        <v>34</v>
      </c>
      <c r="F49" s="1205"/>
      <c r="G49" s="1205"/>
      <c r="H49" s="1206"/>
      <c r="I49" s="86">
        <v>8398</v>
      </c>
      <c r="J49" s="87">
        <v>9491</v>
      </c>
      <c r="K49" s="87">
        <v>10027</v>
      </c>
      <c r="L49" s="87">
        <v>10126</v>
      </c>
      <c r="M49" s="88">
        <v>10381</v>
      </c>
    </row>
    <row r="50" spans="2:13" ht="27.75" customHeight="1" x14ac:dyDescent="0.15">
      <c r="B50" s="1201"/>
      <c r="C50" s="1202"/>
      <c r="D50" s="85"/>
      <c r="E50" s="1205" t="s">
        <v>35</v>
      </c>
      <c r="F50" s="1205"/>
      <c r="G50" s="1205"/>
      <c r="H50" s="1206"/>
      <c r="I50" s="86">
        <v>151</v>
      </c>
      <c r="J50" s="87">
        <v>134</v>
      </c>
      <c r="K50" s="87">
        <v>102</v>
      </c>
      <c r="L50" s="87">
        <v>108</v>
      </c>
      <c r="M50" s="88">
        <v>110</v>
      </c>
    </row>
    <row r="51" spans="2:13" ht="27.75" customHeight="1" x14ac:dyDescent="0.15">
      <c r="B51" s="1203"/>
      <c r="C51" s="1204"/>
      <c r="D51" s="85"/>
      <c r="E51" s="1205" t="s">
        <v>36</v>
      </c>
      <c r="F51" s="1205"/>
      <c r="G51" s="1205"/>
      <c r="H51" s="1206"/>
      <c r="I51" s="86">
        <v>20755</v>
      </c>
      <c r="J51" s="87">
        <v>21498</v>
      </c>
      <c r="K51" s="87">
        <v>21219</v>
      </c>
      <c r="L51" s="87">
        <v>22333</v>
      </c>
      <c r="M51" s="88">
        <v>22089</v>
      </c>
    </row>
    <row r="52" spans="2:13" ht="27.75" customHeight="1" thickBot="1" x14ac:dyDescent="0.2">
      <c r="B52" s="1207" t="s">
        <v>37</v>
      </c>
      <c r="C52" s="1208"/>
      <c r="D52" s="90"/>
      <c r="E52" s="1209" t="s">
        <v>38</v>
      </c>
      <c r="F52" s="1209"/>
      <c r="G52" s="1209"/>
      <c r="H52" s="1210"/>
      <c r="I52" s="91">
        <v>3023</v>
      </c>
      <c r="J52" s="92">
        <v>833</v>
      </c>
      <c r="K52" s="92">
        <v>1001</v>
      </c>
      <c r="L52" s="92">
        <v>721</v>
      </c>
      <c r="M52" s="93">
        <v>-305</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540</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540</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541</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542</v>
      </c>
      <c r="I42" s="352"/>
      <c r="J42" s="352"/>
      <c r="K42" s="352"/>
      <c r="L42" s="244"/>
      <c r="M42" s="244"/>
      <c r="N42" s="244"/>
      <c r="O42" s="244"/>
    </row>
    <row r="43" spans="2:17" x14ac:dyDescent="0.15">
      <c r="B43" s="248"/>
      <c r="C43" s="244"/>
      <c r="D43" s="244"/>
      <c r="E43" s="244"/>
      <c r="F43" s="244"/>
      <c r="G43" s="1251"/>
      <c r="H43" s="1230"/>
      <c r="I43" s="1230"/>
      <c r="J43" s="1230"/>
      <c r="K43" s="1230"/>
      <c r="L43" s="1230"/>
      <c r="M43" s="1230"/>
      <c r="N43" s="1230"/>
      <c r="O43" s="1231"/>
    </row>
    <row r="44" spans="2:17" x14ac:dyDescent="0.15">
      <c r="B44" s="248"/>
      <c r="C44" s="244"/>
      <c r="D44" s="244"/>
      <c r="E44" s="244"/>
      <c r="F44" s="244"/>
      <c r="G44" s="1232"/>
      <c r="H44" s="1233"/>
      <c r="I44" s="1233"/>
      <c r="J44" s="1233"/>
      <c r="K44" s="1233"/>
      <c r="L44" s="1233"/>
      <c r="M44" s="1233"/>
      <c r="N44" s="1233"/>
      <c r="O44" s="1234"/>
    </row>
    <row r="45" spans="2:17" x14ac:dyDescent="0.15">
      <c r="B45" s="248"/>
      <c r="C45" s="244"/>
      <c r="D45" s="244"/>
      <c r="E45" s="244"/>
      <c r="F45" s="244"/>
      <c r="G45" s="1232"/>
      <c r="H45" s="1233"/>
      <c r="I45" s="1233"/>
      <c r="J45" s="1233"/>
      <c r="K45" s="1233"/>
      <c r="L45" s="1233"/>
      <c r="M45" s="1233"/>
      <c r="N45" s="1233"/>
      <c r="O45" s="1234"/>
    </row>
    <row r="46" spans="2:17" x14ac:dyDescent="0.15">
      <c r="B46" s="248"/>
      <c r="C46" s="244"/>
      <c r="D46" s="244"/>
      <c r="E46" s="244"/>
      <c r="F46" s="244"/>
      <c r="G46" s="1232"/>
      <c r="H46" s="1233"/>
      <c r="I46" s="1233"/>
      <c r="J46" s="1233"/>
      <c r="K46" s="1233"/>
      <c r="L46" s="1233"/>
      <c r="M46" s="1233"/>
      <c r="N46" s="1233"/>
      <c r="O46" s="1234"/>
    </row>
    <row r="47" spans="2:17" x14ac:dyDescent="0.15">
      <c r="B47" s="248"/>
      <c r="C47" s="244"/>
      <c r="D47" s="244"/>
      <c r="E47" s="244"/>
      <c r="F47" s="244"/>
      <c r="G47" s="1235"/>
      <c r="H47" s="1236"/>
      <c r="I47" s="1236"/>
      <c r="J47" s="1236"/>
      <c r="K47" s="1236"/>
      <c r="L47" s="1236"/>
      <c r="M47" s="1236"/>
      <c r="N47" s="1236"/>
      <c r="O47" s="1237"/>
    </row>
    <row r="48" spans="2:17" x14ac:dyDescent="0.15">
      <c r="B48" s="248"/>
      <c r="C48" s="244"/>
      <c r="D48" s="244"/>
      <c r="E48" s="244"/>
      <c r="F48" s="244"/>
      <c r="G48" s="244"/>
      <c r="H48" s="353"/>
      <c r="I48" s="353"/>
      <c r="J48" s="353"/>
    </row>
    <row r="49" spans="1:17" x14ac:dyDescent="0.15">
      <c r="B49" s="248"/>
      <c r="C49" s="244"/>
      <c r="D49" s="244"/>
      <c r="E49" s="244"/>
      <c r="F49" s="244"/>
      <c r="G49" s="243" t="s">
        <v>543</v>
      </c>
    </row>
    <row r="50" spans="1:17" x14ac:dyDescent="0.15">
      <c r="B50" s="248"/>
      <c r="C50" s="244"/>
      <c r="D50" s="244"/>
      <c r="E50" s="244"/>
      <c r="F50" s="244"/>
      <c r="G50" s="1238"/>
      <c r="H50" s="1239"/>
      <c r="I50" s="1239"/>
      <c r="J50" s="1240"/>
      <c r="K50" s="354" t="s">
        <v>521</v>
      </c>
      <c r="L50" s="354" t="s">
        <v>522</v>
      </c>
      <c r="M50" s="354" t="s">
        <v>523</v>
      </c>
      <c r="N50" s="354" t="s">
        <v>524</v>
      </c>
      <c r="O50" s="354" t="s">
        <v>525</v>
      </c>
    </row>
    <row r="51" spans="1:17" x14ac:dyDescent="0.15">
      <c r="B51" s="248"/>
      <c r="C51" s="244"/>
      <c r="D51" s="244"/>
      <c r="E51" s="244"/>
      <c r="F51" s="244"/>
      <c r="G51" s="1241" t="s">
        <v>544</v>
      </c>
      <c r="H51" s="1242"/>
      <c r="I51" s="1247" t="s">
        <v>545</v>
      </c>
      <c r="J51" s="1247"/>
      <c r="K51" s="1249"/>
      <c r="L51" s="1249"/>
      <c r="M51" s="1249"/>
      <c r="N51" s="1249"/>
      <c r="O51" s="1249"/>
    </row>
    <row r="52" spans="1:17" x14ac:dyDescent="0.15">
      <c r="B52" s="248"/>
      <c r="C52" s="244"/>
      <c r="D52" s="244"/>
      <c r="E52" s="244"/>
      <c r="F52" s="244"/>
      <c r="G52" s="1243"/>
      <c r="H52" s="1244"/>
      <c r="I52" s="1248"/>
      <c r="J52" s="1248"/>
      <c r="K52" s="1215"/>
      <c r="L52" s="1215"/>
      <c r="M52" s="1215"/>
      <c r="N52" s="1215"/>
      <c r="O52" s="1215"/>
    </row>
    <row r="53" spans="1:17" x14ac:dyDescent="0.15">
      <c r="A53" s="355"/>
      <c r="B53" s="248"/>
      <c r="C53" s="244"/>
      <c r="D53" s="244"/>
      <c r="E53" s="244"/>
      <c r="F53" s="244"/>
      <c r="G53" s="1243"/>
      <c r="H53" s="1244"/>
      <c r="I53" s="1227" t="s">
        <v>546</v>
      </c>
      <c r="J53" s="1227"/>
      <c r="K53" s="1250"/>
      <c r="L53" s="1250"/>
      <c r="M53" s="1250"/>
      <c r="N53" s="1250"/>
      <c r="O53" s="1250"/>
    </row>
    <row r="54" spans="1:17" x14ac:dyDescent="0.15">
      <c r="A54" s="355"/>
      <c r="B54" s="248"/>
      <c r="C54" s="244"/>
      <c r="D54" s="244"/>
      <c r="E54" s="244"/>
      <c r="F54" s="244"/>
      <c r="G54" s="1245"/>
      <c r="H54" s="1246"/>
      <c r="I54" s="1227"/>
      <c r="J54" s="1227"/>
      <c r="K54" s="1220"/>
      <c r="L54" s="1220"/>
      <c r="M54" s="1220"/>
      <c r="N54" s="1220"/>
      <c r="O54" s="1220"/>
    </row>
    <row r="55" spans="1:17" x14ac:dyDescent="0.15">
      <c r="A55" s="355"/>
      <c r="B55" s="248"/>
      <c r="C55" s="244"/>
      <c r="D55" s="244"/>
      <c r="E55" s="244"/>
      <c r="F55" s="244"/>
      <c r="G55" s="1221" t="s">
        <v>547</v>
      </c>
      <c r="H55" s="1222"/>
      <c r="I55" s="1227" t="s">
        <v>545</v>
      </c>
      <c r="J55" s="1227"/>
      <c r="K55" s="1249"/>
      <c r="L55" s="1249"/>
      <c r="M55" s="1249"/>
      <c r="N55" s="1249"/>
      <c r="O55" s="1249"/>
    </row>
    <row r="56" spans="1:17" x14ac:dyDescent="0.15">
      <c r="A56" s="355"/>
      <c r="B56" s="248"/>
      <c r="C56" s="244"/>
      <c r="D56" s="244"/>
      <c r="E56" s="244"/>
      <c r="F56" s="244"/>
      <c r="G56" s="1223"/>
      <c r="H56" s="1224"/>
      <c r="I56" s="1227"/>
      <c r="J56" s="1227"/>
      <c r="K56" s="1215"/>
      <c r="L56" s="1215"/>
      <c r="M56" s="1215"/>
      <c r="N56" s="1215"/>
      <c r="O56" s="1215"/>
    </row>
    <row r="57" spans="1:17" s="355" customFormat="1" x14ac:dyDescent="0.15">
      <c r="B57" s="356"/>
      <c r="C57" s="352"/>
      <c r="D57" s="352"/>
      <c r="E57" s="352"/>
      <c r="F57" s="352"/>
      <c r="G57" s="1223"/>
      <c r="H57" s="1224"/>
      <c r="I57" s="1217" t="s">
        <v>546</v>
      </c>
      <c r="J57" s="1217"/>
      <c r="K57" s="1250"/>
      <c r="L57" s="1250"/>
      <c r="M57" s="1250"/>
      <c r="N57" s="1250"/>
      <c r="O57" s="1250"/>
      <c r="P57" s="357"/>
      <c r="Q57" s="356"/>
    </row>
    <row r="58" spans="1:17" s="355" customFormat="1" x14ac:dyDescent="0.15">
      <c r="A58" s="243"/>
      <c r="B58" s="356"/>
      <c r="C58" s="352"/>
      <c r="D58" s="352"/>
      <c r="E58" s="352"/>
      <c r="F58" s="352"/>
      <c r="G58" s="1225"/>
      <c r="H58" s="1226"/>
      <c r="I58" s="1217"/>
      <c r="J58" s="1217"/>
      <c r="K58" s="1220"/>
      <c r="L58" s="1220"/>
      <c r="M58" s="1220"/>
      <c r="N58" s="1220"/>
      <c r="O58" s="1220"/>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548</v>
      </c>
      <c r="C63" s="244"/>
      <c r="D63" s="244"/>
      <c r="E63" s="244"/>
      <c r="F63" s="244"/>
      <c r="G63" s="244"/>
      <c r="H63" s="244"/>
      <c r="I63" s="244"/>
      <c r="J63" s="244"/>
      <c r="K63" s="244"/>
      <c r="L63" s="244"/>
      <c r="M63" s="244"/>
      <c r="N63" s="244"/>
      <c r="O63" s="244"/>
    </row>
    <row r="64" spans="1:17" x14ac:dyDescent="0.15">
      <c r="B64" s="248"/>
      <c r="C64" s="244"/>
      <c r="D64" s="244"/>
      <c r="E64" s="244"/>
      <c r="F64" s="244"/>
      <c r="G64" s="351" t="s">
        <v>542</v>
      </c>
      <c r="I64" s="352"/>
      <c r="J64" s="352"/>
      <c r="K64" s="352"/>
      <c r="L64" s="244"/>
      <c r="M64" s="244"/>
      <c r="N64" s="244"/>
      <c r="O64" s="244"/>
    </row>
    <row r="65" spans="2:30" x14ac:dyDescent="0.15">
      <c r="B65" s="248"/>
      <c r="C65" s="244"/>
      <c r="D65" s="244"/>
      <c r="E65" s="244"/>
      <c r="F65" s="244"/>
      <c r="G65" s="1229" t="s">
        <v>549</v>
      </c>
      <c r="H65" s="1230"/>
      <c r="I65" s="1230"/>
      <c r="J65" s="1230"/>
      <c r="K65" s="1230"/>
      <c r="L65" s="1230"/>
      <c r="M65" s="1230"/>
      <c r="N65" s="1230"/>
      <c r="O65" s="1231"/>
    </row>
    <row r="66" spans="2:30" x14ac:dyDescent="0.15">
      <c r="B66" s="248"/>
      <c r="C66" s="244"/>
      <c r="D66" s="244"/>
      <c r="E66" s="244"/>
      <c r="F66" s="244"/>
      <c r="G66" s="1232"/>
      <c r="H66" s="1233"/>
      <c r="I66" s="1233"/>
      <c r="J66" s="1233"/>
      <c r="K66" s="1233"/>
      <c r="L66" s="1233"/>
      <c r="M66" s="1233"/>
      <c r="N66" s="1233"/>
      <c r="O66" s="1234"/>
    </row>
    <row r="67" spans="2:30" x14ac:dyDescent="0.15">
      <c r="B67" s="248"/>
      <c r="C67" s="244"/>
      <c r="D67" s="244"/>
      <c r="E67" s="244"/>
      <c r="F67" s="244"/>
      <c r="G67" s="1232"/>
      <c r="H67" s="1233"/>
      <c r="I67" s="1233"/>
      <c r="J67" s="1233"/>
      <c r="K67" s="1233"/>
      <c r="L67" s="1233"/>
      <c r="M67" s="1233"/>
      <c r="N67" s="1233"/>
      <c r="O67" s="1234"/>
    </row>
    <row r="68" spans="2:30" x14ac:dyDescent="0.15">
      <c r="B68" s="248"/>
      <c r="C68" s="244"/>
      <c r="D68" s="244"/>
      <c r="E68" s="244"/>
      <c r="F68" s="244"/>
      <c r="G68" s="1232"/>
      <c r="H68" s="1233"/>
      <c r="I68" s="1233"/>
      <c r="J68" s="1233"/>
      <c r="K68" s="1233"/>
      <c r="L68" s="1233"/>
      <c r="M68" s="1233"/>
      <c r="N68" s="1233"/>
      <c r="O68" s="1234"/>
    </row>
    <row r="69" spans="2:30" x14ac:dyDescent="0.15">
      <c r="B69" s="248"/>
      <c r="C69" s="244"/>
      <c r="D69" s="244"/>
      <c r="E69" s="244"/>
      <c r="F69" s="244"/>
      <c r="G69" s="1235"/>
      <c r="H69" s="1236"/>
      <c r="I69" s="1236"/>
      <c r="J69" s="1236"/>
      <c r="K69" s="1236"/>
      <c r="L69" s="1236"/>
      <c r="M69" s="1236"/>
      <c r="N69" s="1236"/>
      <c r="O69" s="1237"/>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550</v>
      </c>
      <c r="I71" s="368"/>
      <c r="J71" s="364"/>
      <c r="K71" s="364"/>
      <c r="L71" s="365"/>
      <c r="M71" s="364"/>
      <c r="N71" s="365"/>
      <c r="O71" s="366"/>
    </row>
    <row r="72" spans="2:30" x14ac:dyDescent="0.15">
      <c r="B72" s="248"/>
      <c r="C72" s="244"/>
      <c r="D72" s="244"/>
      <c r="E72" s="244"/>
      <c r="F72" s="244"/>
      <c r="G72" s="1238"/>
      <c r="H72" s="1239"/>
      <c r="I72" s="1239"/>
      <c r="J72" s="1240"/>
      <c r="K72" s="354" t="s">
        <v>521</v>
      </c>
      <c r="L72" s="354" t="s">
        <v>522</v>
      </c>
      <c r="M72" s="354" t="s">
        <v>523</v>
      </c>
      <c r="N72" s="354" t="s">
        <v>524</v>
      </c>
      <c r="O72" s="354" t="s">
        <v>525</v>
      </c>
    </row>
    <row r="73" spans="2:30" x14ac:dyDescent="0.15">
      <c r="B73" s="248"/>
      <c r="C73" s="244"/>
      <c r="D73" s="244"/>
      <c r="E73" s="244"/>
      <c r="F73" s="244"/>
      <c r="G73" s="1241" t="s">
        <v>544</v>
      </c>
      <c r="H73" s="1242"/>
      <c r="I73" s="1247" t="s">
        <v>545</v>
      </c>
      <c r="J73" s="1247"/>
      <c r="K73" s="1228">
        <v>29.4</v>
      </c>
      <c r="L73" s="1228">
        <v>8.1</v>
      </c>
      <c r="M73" s="1215">
        <v>9.8000000000000007</v>
      </c>
      <c r="N73" s="1215">
        <v>7.2</v>
      </c>
      <c r="O73" s="1215"/>
      <c r="S73" s="243">
        <v>9.9</v>
      </c>
    </row>
    <row r="74" spans="2:30" x14ac:dyDescent="0.15">
      <c r="B74" s="248"/>
      <c r="C74" s="244"/>
      <c r="D74" s="244"/>
      <c r="E74" s="244"/>
      <c r="F74" s="244"/>
      <c r="G74" s="1243"/>
      <c r="H74" s="1244"/>
      <c r="I74" s="1248"/>
      <c r="J74" s="1248"/>
      <c r="K74" s="1228"/>
      <c r="L74" s="1228"/>
      <c r="M74" s="1215"/>
      <c r="N74" s="1215"/>
      <c r="O74" s="1215"/>
    </row>
    <row r="75" spans="2:30" x14ac:dyDescent="0.15">
      <c r="B75" s="248"/>
      <c r="C75" s="244"/>
      <c r="D75" s="244"/>
      <c r="E75" s="244"/>
      <c r="F75" s="244"/>
      <c r="G75" s="1243"/>
      <c r="H75" s="1244"/>
      <c r="I75" s="1227" t="s">
        <v>551</v>
      </c>
      <c r="J75" s="1227"/>
      <c r="K75" s="1219">
        <v>13</v>
      </c>
      <c r="L75" s="1219">
        <v>12.2</v>
      </c>
      <c r="M75" s="1219">
        <v>11.5</v>
      </c>
      <c r="N75" s="1219">
        <v>10.3</v>
      </c>
      <c r="O75" s="1219">
        <v>9.9</v>
      </c>
      <c r="U75" s="243">
        <v>81.2</v>
      </c>
      <c r="W75" s="243">
        <v>87.2</v>
      </c>
      <c r="Y75" s="243">
        <v>99.8</v>
      </c>
      <c r="AA75" s="243">
        <v>109.5</v>
      </c>
      <c r="AC75" s="243">
        <v>115.2</v>
      </c>
    </row>
    <row r="76" spans="2:30" x14ac:dyDescent="0.15">
      <c r="B76" s="248"/>
      <c r="C76" s="244"/>
      <c r="D76" s="244"/>
      <c r="E76" s="244"/>
      <c r="F76" s="244"/>
      <c r="G76" s="1245"/>
      <c r="H76" s="1246"/>
      <c r="I76" s="1227"/>
      <c r="J76" s="1227"/>
      <c r="K76" s="1220"/>
      <c r="L76" s="1220"/>
      <c r="M76" s="1220"/>
      <c r="N76" s="1220"/>
      <c r="O76" s="1220"/>
    </row>
    <row r="77" spans="2:30" x14ac:dyDescent="0.15">
      <c r="B77" s="248"/>
      <c r="C77" s="244"/>
      <c r="D77" s="244"/>
      <c r="E77" s="244"/>
      <c r="F77" s="244"/>
      <c r="G77" s="1221" t="s">
        <v>547</v>
      </c>
      <c r="H77" s="1222"/>
      <c r="I77" s="1227" t="s">
        <v>545</v>
      </c>
      <c r="J77" s="1227"/>
      <c r="K77" s="1228">
        <v>75.900000000000006</v>
      </c>
      <c r="L77" s="1228">
        <v>64.599999999999994</v>
      </c>
      <c r="M77" s="1215">
        <v>52.8</v>
      </c>
      <c r="N77" s="1215">
        <v>48.6</v>
      </c>
      <c r="O77" s="1215">
        <v>32.799999999999997</v>
      </c>
      <c r="R77" s="243">
        <v>12.3</v>
      </c>
      <c r="T77" s="243">
        <v>11.1</v>
      </c>
    </row>
    <row r="78" spans="2:30" x14ac:dyDescent="0.15">
      <c r="B78" s="248"/>
      <c r="C78" s="244"/>
      <c r="D78" s="244"/>
      <c r="E78" s="244"/>
      <c r="F78" s="244"/>
      <c r="G78" s="1223"/>
      <c r="H78" s="1224"/>
      <c r="I78" s="1227"/>
      <c r="J78" s="1227"/>
      <c r="K78" s="1228"/>
      <c r="L78" s="1228"/>
      <c r="M78" s="1215"/>
      <c r="N78" s="1215"/>
      <c r="O78" s="1215"/>
    </row>
    <row r="79" spans="2:30" x14ac:dyDescent="0.15">
      <c r="B79" s="248"/>
      <c r="C79" s="244"/>
      <c r="D79" s="244"/>
      <c r="E79" s="244"/>
      <c r="F79" s="244"/>
      <c r="G79" s="1223"/>
      <c r="H79" s="1224"/>
      <c r="I79" s="1216" t="s">
        <v>551</v>
      </c>
      <c r="J79" s="1217"/>
      <c r="K79" s="1218">
        <v>13.5</v>
      </c>
      <c r="L79" s="1218">
        <v>12.4</v>
      </c>
      <c r="M79" s="1218">
        <v>11.5</v>
      </c>
      <c r="N79" s="1218">
        <v>10.4</v>
      </c>
      <c r="O79" s="1218">
        <v>9.5</v>
      </c>
      <c r="V79" s="243">
        <v>53.5</v>
      </c>
      <c r="X79" s="243">
        <v>48.2</v>
      </c>
      <c r="Z79" s="243">
        <v>34.200000000000003</v>
      </c>
      <c r="AB79" s="243">
        <v>30.3</v>
      </c>
      <c r="AD79" s="243">
        <v>28.9</v>
      </c>
    </row>
    <row r="80" spans="2:30" x14ac:dyDescent="0.15">
      <c r="B80" s="248"/>
      <c r="C80" s="244"/>
      <c r="D80" s="244"/>
      <c r="E80" s="244"/>
      <c r="F80" s="244"/>
      <c r="G80" s="1225"/>
      <c r="H80" s="1226"/>
      <c r="I80" s="1217"/>
      <c r="J80" s="1217"/>
      <c r="K80" s="1218"/>
      <c r="L80" s="1218"/>
      <c r="M80" s="1218"/>
      <c r="N80" s="1218"/>
      <c r="O80" s="1218"/>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520</v>
      </c>
      <c r="G2" s="111"/>
      <c r="H2" s="112"/>
    </row>
    <row r="3" spans="1:8" x14ac:dyDescent="0.15">
      <c r="A3" s="108" t="s">
        <v>513</v>
      </c>
      <c r="B3" s="113"/>
      <c r="C3" s="114"/>
      <c r="D3" s="115">
        <v>103538</v>
      </c>
      <c r="E3" s="116"/>
      <c r="F3" s="117">
        <v>67088</v>
      </c>
      <c r="G3" s="118"/>
      <c r="H3" s="119"/>
    </row>
    <row r="4" spans="1:8" x14ac:dyDescent="0.15">
      <c r="A4" s="120"/>
      <c r="B4" s="121"/>
      <c r="C4" s="122"/>
      <c r="D4" s="123">
        <v>58398</v>
      </c>
      <c r="E4" s="124"/>
      <c r="F4" s="125">
        <v>37146</v>
      </c>
      <c r="G4" s="126"/>
      <c r="H4" s="127"/>
    </row>
    <row r="5" spans="1:8" x14ac:dyDescent="0.15">
      <c r="A5" s="108" t="s">
        <v>515</v>
      </c>
      <c r="B5" s="113"/>
      <c r="C5" s="114"/>
      <c r="D5" s="115">
        <v>92583</v>
      </c>
      <c r="E5" s="116"/>
      <c r="F5" s="117">
        <v>70489</v>
      </c>
      <c r="G5" s="118"/>
      <c r="H5" s="119"/>
    </row>
    <row r="6" spans="1:8" x14ac:dyDescent="0.15">
      <c r="A6" s="120"/>
      <c r="B6" s="121"/>
      <c r="C6" s="122"/>
      <c r="D6" s="123">
        <v>31832</v>
      </c>
      <c r="E6" s="124"/>
      <c r="F6" s="125">
        <v>37817</v>
      </c>
      <c r="G6" s="126"/>
      <c r="H6" s="127"/>
    </row>
    <row r="7" spans="1:8" x14ac:dyDescent="0.15">
      <c r="A7" s="108" t="s">
        <v>516</v>
      </c>
      <c r="B7" s="113"/>
      <c r="C7" s="114"/>
      <c r="D7" s="115">
        <v>104113</v>
      </c>
      <c r="E7" s="116"/>
      <c r="F7" s="117">
        <v>84389</v>
      </c>
      <c r="G7" s="118"/>
      <c r="H7" s="119"/>
    </row>
    <row r="8" spans="1:8" x14ac:dyDescent="0.15">
      <c r="A8" s="120"/>
      <c r="B8" s="121"/>
      <c r="C8" s="122"/>
      <c r="D8" s="123">
        <v>68632</v>
      </c>
      <c r="E8" s="124"/>
      <c r="F8" s="125">
        <v>44339</v>
      </c>
      <c r="G8" s="126"/>
      <c r="H8" s="127"/>
    </row>
    <row r="9" spans="1:8" x14ac:dyDescent="0.15">
      <c r="A9" s="108" t="s">
        <v>517</v>
      </c>
      <c r="B9" s="113"/>
      <c r="C9" s="114"/>
      <c r="D9" s="115">
        <v>159715</v>
      </c>
      <c r="E9" s="116"/>
      <c r="F9" s="117">
        <v>83623</v>
      </c>
      <c r="G9" s="118"/>
      <c r="H9" s="119"/>
    </row>
    <row r="10" spans="1:8" x14ac:dyDescent="0.15">
      <c r="A10" s="120"/>
      <c r="B10" s="121"/>
      <c r="C10" s="122"/>
      <c r="D10" s="123">
        <v>130476</v>
      </c>
      <c r="E10" s="124"/>
      <c r="F10" s="125">
        <v>48787</v>
      </c>
      <c r="G10" s="126"/>
      <c r="H10" s="127"/>
    </row>
    <row r="11" spans="1:8" x14ac:dyDescent="0.15">
      <c r="A11" s="108" t="s">
        <v>518</v>
      </c>
      <c r="B11" s="113"/>
      <c r="C11" s="114"/>
      <c r="D11" s="115">
        <v>114468</v>
      </c>
      <c r="E11" s="116"/>
      <c r="F11" s="117">
        <v>87974</v>
      </c>
      <c r="G11" s="118"/>
      <c r="H11" s="119"/>
    </row>
    <row r="12" spans="1:8" x14ac:dyDescent="0.15">
      <c r="A12" s="120"/>
      <c r="B12" s="121"/>
      <c r="C12" s="128"/>
      <c r="D12" s="123">
        <v>49746</v>
      </c>
      <c r="E12" s="124"/>
      <c r="F12" s="125">
        <v>48183</v>
      </c>
      <c r="G12" s="126"/>
      <c r="H12" s="127"/>
    </row>
    <row r="13" spans="1:8" x14ac:dyDescent="0.15">
      <c r="A13" s="108"/>
      <c r="B13" s="113"/>
      <c r="C13" s="129"/>
      <c r="D13" s="130">
        <v>114883</v>
      </c>
      <c r="E13" s="131"/>
      <c r="F13" s="132">
        <v>78713</v>
      </c>
      <c r="G13" s="133"/>
      <c r="H13" s="119"/>
    </row>
    <row r="14" spans="1:8" x14ac:dyDescent="0.15">
      <c r="A14" s="120"/>
      <c r="B14" s="121"/>
      <c r="C14" s="122"/>
      <c r="D14" s="123">
        <v>67817</v>
      </c>
      <c r="E14" s="124"/>
      <c r="F14" s="125">
        <v>43254</v>
      </c>
      <c r="G14" s="126"/>
      <c r="H14" s="127"/>
    </row>
    <row r="17" spans="1:11" x14ac:dyDescent="0.15">
      <c r="A17" s="104" t="s">
        <v>41</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42</v>
      </c>
      <c r="B19" s="134">
        <f>ROUND(VALUE(SUBSTITUTE(実質収支比率等に係る経年分析!F$48,"▲","-")),2)</f>
        <v>4.21</v>
      </c>
      <c r="C19" s="134">
        <f>ROUND(VALUE(SUBSTITUTE(実質収支比率等に係る経年分析!G$48,"▲","-")),2)</f>
        <v>3.76</v>
      </c>
      <c r="D19" s="134">
        <f>ROUND(VALUE(SUBSTITUTE(実質収支比率等に係る経年分析!H$48,"▲","-")),2)</f>
        <v>3.28</v>
      </c>
      <c r="E19" s="134">
        <f>ROUND(VALUE(SUBSTITUTE(実質収支比率等に係る経年分析!I$48,"▲","-")),2)</f>
        <v>3.66</v>
      </c>
      <c r="F19" s="134">
        <f>ROUND(VALUE(SUBSTITUTE(実質収支比率等に係る経年分析!J$48,"▲","-")),2)</f>
        <v>5.62</v>
      </c>
    </row>
    <row r="20" spans="1:11" x14ac:dyDescent="0.15">
      <c r="A20" s="134" t="s">
        <v>43</v>
      </c>
      <c r="B20" s="134">
        <f>ROUND(VALUE(SUBSTITUTE(実質収支比率等に係る経年分析!F$47,"▲","-")),2)</f>
        <v>24.67</v>
      </c>
      <c r="C20" s="134">
        <f>ROUND(VALUE(SUBSTITUTE(実質収支比率等に係る経年分析!G$47,"▲","-")),2)</f>
        <v>32.24</v>
      </c>
      <c r="D20" s="134">
        <f>ROUND(VALUE(SUBSTITUTE(実質収支比率等に係る経年分析!H$47,"▲","-")),2)</f>
        <v>35.86</v>
      </c>
      <c r="E20" s="134">
        <f>ROUND(VALUE(SUBSTITUTE(実質収支比率等に係る経年分析!I$47,"▲","-")),2)</f>
        <v>40.25</v>
      </c>
      <c r="F20" s="134">
        <f>ROUND(VALUE(SUBSTITUTE(実質収支比率等に係る経年分析!J$47,"▲","-")),2)</f>
        <v>42.93</v>
      </c>
    </row>
    <row r="21" spans="1:11" x14ac:dyDescent="0.15">
      <c r="A21" s="134" t="s">
        <v>44</v>
      </c>
      <c r="B21" s="134">
        <f>IF(ISNUMBER(VALUE(SUBSTITUTE(実質収支比率等に係る経年分析!F$49,"▲","-"))),ROUND(VALUE(SUBSTITUTE(実質収支比率等に係る経年分析!F$49,"▲","-")),2),NA())</f>
        <v>3.13</v>
      </c>
      <c r="C21" s="134">
        <f>IF(ISNUMBER(VALUE(SUBSTITUTE(実質収支比率等に係る経年分析!G$49,"▲","-"))),ROUND(VALUE(SUBSTITUTE(実質収支比率等に係る経年分析!G$49,"▲","-")),2),NA())</f>
        <v>7.05</v>
      </c>
      <c r="D21" s="134">
        <f>IF(ISNUMBER(VALUE(SUBSTITUTE(実質収支比率等に係る経年分析!H$49,"▲","-"))),ROUND(VALUE(SUBSTITUTE(実質収支比率等に係る経年分析!H$49,"▲","-")),2),NA())</f>
        <v>3.17</v>
      </c>
      <c r="E21" s="134">
        <f>IF(ISNUMBER(VALUE(SUBSTITUTE(実質収支比率等に係る経年分析!I$49,"▲","-"))),ROUND(VALUE(SUBSTITUTE(実質収支比率等に係る経年分析!I$49,"▲","-")),2),NA())</f>
        <v>4.2</v>
      </c>
      <c r="F21" s="134">
        <f>IF(ISNUMBER(VALUE(SUBSTITUTE(実質収支比率等に係る経年分析!J$49,"▲","-"))),ROUND(VALUE(SUBSTITUTE(実質収支比率等に係る経年分析!J$49,"▲","-")),2),NA())</f>
        <v>4.82</v>
      </c>
    </row>
    <row r="24" spans="1:11" x14ac:dyDescent="0.15">
      <c r="A24" s="104" t="s">
        <v>45</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0.01</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0.01</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0.01</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0.02</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0.01</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浄化槽事業特別会計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0.03</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0.04</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7.0000000000000007E-2</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0.04</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0.03</v>
      </c>
    </row>
    <row r="30" spans="1:11" x14ac:dyDescent="0.15">
      <c r="A30" s="135" t="str">
        <f>IF(連結実質赤字比率に係る赤字・黒字の構成分析!C$40="",NA(),連結実質赤字比率に係る赤字・黒字の構成分析!C$40)</f>
        <v>公共下水道事業特別会計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0.18</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0.22</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0.15</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0.17</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7.0000000000000007E-2</v>
      </c>
    </row>
    <row r="31" spans="1:11" x14ac:dyDescent="0.15">
      <c r="A31" s="135" t="str">
        <f>IF(連結実質赤字比率に係る赤字・黒字の構成分析!C$39="",NA(),連結実質赤字比率に係る赤字・黒字の構成分析!C$39)</f>
        <v>農業集落排水事業特別会計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0.08</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0.19</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0.18</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0.12</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0.12</v>
      </c>
    </row>
    <row r="32" spans="1:11" x14ac:dyDescent="0.15">
      <c r="A32" s="135" t="str">
        <f>IF(連結実質赤字比率に係る赤字・黒字の構成分析!C$38="",NA(),連結実質赤字比率に係る赤字・黒字の構成分析!C$38)</f>
        <v>国民健康保険特別会計（診療施設勘定）</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0.18</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0.14000000000000001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0.18</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0.25</v>
      </c>
    </row>
    <row r="33" spans="1:16" x14ac:dyDescent="0.15">
      <c r="A33" s="135" t="str">
        <f>IF(連結実質赤字比率に係る赤字・黒字の構成分析!C$37="",NA(),連結実質赤字比率に係る赤字・黒字の構成分析!C$37)</f>
        <v>国民健康保険特別会計（事業勘定）</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1.32</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2.21</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1.42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1.75</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0.73</v>
      </c>
    </row>
    <row r="34" spans="1:16" x14ac:dyDescent="0.15">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4.21</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3.75</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3.28</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3.65</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5.61</v>
      </c>
    </row>
    <row r="35" spans="1:16" x14ac:dyDescent="0.15">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6.86</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7.78</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8.5500000000000007</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7.79</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8.2200000000000006</v>
      </c>
    </row>
    <row r="36" spans="1:16" x14ac:dyDescent="0.15">
      <c r="A36" s="135" t="str">
        <f>IF(連結実質赤字比率に係る赤字・黒字の構成分析!C$34="",NA(),連結実質赤字比率に係る赤字・黒字の構成分析!C$34)</f>
        <v>西根病院事業会計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9.0399999999999991</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9.33</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9.24</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9.4700000000000006</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9.64</v>
      </c>
    </row>
    <row r="39" spans="1:16" x14ac:dyDescent="0.15">
      <c r="A39" s="104" t="s">
        <v>48</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2130</v>
      </c>
      <c r="E42" s="136"/>
      <c r="F42" s="136"/>
      <c r="G42" s="136">
        <f>'実質公債費比率（分子）の構造'!L$52</f>
        <v>2140</v>
      </c>
      <c r="H42" s="136"/>
      <c r="I42" s="136"/>
      <c r="J42" s="136">
        <f>'実質公債費比率（分子）の構造'!M$52</f>
        <v>2131</v>
      </c>
      <c r="K42" s="136"/>
      <c r="L42" s="136"/>
      <c r="M42" s="136">
        <f>'実質公債費比率（分子）の構造'!N$52</f>
        <v>2271</v>
      </c>
      <c r="N42" s="136"/>
      <c r="O42" s="136"/>
      <c r="P42" s="136">
        <f>'実質公債費比率（分子）の構造'!O$52</f>
        <v>2323</v>
      </c>
    </row>
    <row r="43" spans="1:16" x14ac:dyDescent="0.15">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53</v>
      </c>
      <c r="B44" s="136">
        <f>'実質公債費比率（分子）の構造'!K$50</f>
        <v>96</v>
      </c>
      <c r="C44" s="136"/>
      <c r="D44" s="136"/>
      <c r="E44" s="136">
        <f>'実質公債費比率（分子）の構造'!L$50</f>
        <v>88</v>
      </c>
      <c r="F44" s="136"/>
      <c r="G44" s="136"/>
      <c r="H44" s="136">
        <f>'実質公債費比率（分子）の構造'!M$50</f>
        <v>66</v>
      </c>
      <c r="I44" s="136"/>
      <c r="J44" s="136"/>
      <c r="K44" s="136">
        <f>'実質公債費比率（分子）の構造'!N$50</f>
        <v>40</v>
      </c>
      <c r="L44" s="136"/>
      <c r="M44" s="136"/>
      <c r="N44" s="136">
        <f>'実質公債費比率（分子）の構造'!O$50</f>
        <v>34</v>
      </c>
      <c r="O44" s="136"/>
      <c r="P44" s="136"/>
    </row>
    <row r="45" spans="1:16" x14ac:dyDescent="0.15">
      <c r="A45" s="136" t="s">
        <v>54</v>
      </c>
      <c r="B45" s="136">
        <f>'実質公債費比率（分子）の構造'!K$49</f>
        <v>99</v>
      </c>
      <c r="C45" s="136"/>
      <c r="D45" s="136"/>
      <c r="E45" s="136">
        <f>'実質公債費比率（分子）の構造'!L$49</f>
        <v>71</v>
      </c>
      <c r="F45" s="136"/>
      <c r="G45" s="136"/>
      <c r="H45" s="136">
        <f>'実質公債費比率（分子）の構造'!M$49</f>
        <v>8</v>
      </c>
      <c r="I45" s="136"/>
      <c r="J45" s="136"/>
      <c r="K45" s="136">
        <f>'実質公債費比率（分子）の構造'!N$49</f>
        <v>4</v>
      </c>
      <c r="L45" s="136"/>
      <c r="M45" s="136"/>
      <c r="N45" s="136">
        <f>'実質公債費比率（分子）の構造'!O$49</f>
        <v>11</v>
      </c>
      <c r="O45" s="136"/>
      <c r="P45" s="136"/>
    </row>
    <row r="46" spans="1:16" x14ac:dyDescent="0.15">
      <c r="A46" s="136" t="s">
        <v>55</v>
      </c>
      <c r="B46" s="136">
        <f>'実質公債費比率（分子）の構造'!K$48</f>
        <v>665</v>
      </c>
      <c r="C46" s="136"/>
      <c r="D46" s="136"/>
      <c r="E46" s="136">
        <f>'実質公債費比率（分子）の構造'!L$48</f>
        <v>686</v>
      </c>
      <c r="F46" s="136"/>
      <c r="G46" s="136"/>
      <c r="H46" s="136">
        <f>'実質公債費比率（分子）の構造'!M$48</f>
        <v>692</v>
      </c>
      <c r="I46" s="136"/>
      <c r="J46" s="136"/>
      <c r="K46" s="136">
        <f>'実質公債費比率（分子）の構造'!N$48</f>
        <v>715</v>
      </c>
      <c r="L46" s="136"/>
      <c r="M46" s="136"/>
      <c r="N46" s="136">
        <f>'実質公債費比率（分子）の構造'!O$48</f>
        <v>724</v>
      </c>
      <c r="O46" s="136"/>
      <c r="P46" s="136"/>
    </row>
    <row r="47" spans="1:16" x14ac:dyDescent="0.15">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58</v>
      </c>
      <c r="B49" s="136">
        <f>'実質公債費比率（分子）の構造'!K$45</f>
        <v>2568</v>
      </c>
      <c r="C49" s="136"/>
      <c r="D49" s="136"/>
      <c r="E49" s="136">
        <f>'実質公債費比率（分子）の構造'!L$45</f>
        <v>2488</v>
      </c>
      <c r="F49" s="136"/>
      <c r="G49" s="136"/>
      <c r="H49" s="136">
        <f>'実質公債費比率（分子）の構造'!M$45</f>
        <v>2427</v>
      </c>
      <c r="I49" s="136"/>
      <c r="J49" s="136"/>
      <c r="K49" s="136">
        <f>'実質公債費比率（分子）の構造'!N$45</f>
        <v>2416</v>
      </c>
      <c r="L49" s="136"/>
      <c r="M49" s="136"/>
      <c r="N49" s="136">
        <f>'実質公債費比率（分子）の構造'!O$45</f>
        <v>2589</v>
      </c>
      <c r="O49" s="136"/>
      <c r="P49" s="136"/>
    </row>
    <row r="50" spans="1:16" x14ac:dyDescent="0.15">
      <c r="A50" s="136" t="s">
        <v>59</v>
      </c>
      <c r="B50" s="136" t="e">
        <f>NA()</f>
        <v>#N/A</v>
      </c>
      <c r="C50" s="136">
        <f>IF(ISNUMBER('実質公債費比率（分子）の構造'!K$53),'実質公債費比率（分子）の構造'!K$53,NA())</f>
        <v>1298</v>
      </c>
      <c r="D50" s="136" t="e">
        <f>NA()</f>
        <v>#N/A</v>
      </c>
      <c r="E50" s="136" t="e">
        <f>NA()</f>
        <v>#N/A</v>
      </c>
      <c r="F50" s="136">
        <f>IF(ISNUMBER('実質公債費比率（分子）の構造'!L$53),'実質公債費比率（分子）の構造'!L$53,NA())</f>
        <v>1193</v>
      </c>
      <c r="G50" s="136" t="e">
        <f>NA()</f>
        <v>#N/A</v>
      </c>
      <c r="H50" s="136" t="e">
        <f>NA()</f>
        <v>#N/A</v>
      </c>
      <c r="I50" s="136">
        <f>IF(ISNUMBER('実質公債費比率（分子）の構造'!M$53),'実質公債費比率（分子）の構造'!M$53,NA())</f>
        <v>1062</v>
      </c>
      <c r="J50" s="136" t="e">
        <f>NA()</f>
        <v>#N/A</v>
      </c>
      <c r="K50" s="136" t="e">
        <f>NA()</f>
        <v>#N/A</v>
      </c>
      <c r="L50" s="136">
        <f>IF(ISNUMBER('実質公債費比率（分子）の構造'!N$53),'実質公債費比率（分子）の構造'!N$53,NA())</f>
        <v>904</v>
      </c>
      <c r="M50" s="136" t="e">
        <f>NA()</f>
        <v>#N/A</v>
      </c>
      <c r="N50" s="136" t="e">
        <f>NA()</f>
        <v>#N/A</v>
      </c>
      <c r="O50" s="136">
        <f>IF(ISNUMBER('実質公債費比率（分子）の構造'!O$53),'実質公債費比率（分子）の構造'!O$53,NA())</f>
        <v>1035</v>
      </c>
      <c r="P50" s="136" t="e">
        <f>NA()</f>
        <v>#N/A</v>
      </c>
    </row>
    <row r="53" spans="1:16" x14ac:dyDescent="0.15">
      <c r="A53" s="104" t="s">
        <v>60</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x14ac:dyDescent="0.15">
      <c r="A56" s="135" t="s">
        <v>36</v>
      </c>
      <c r="B56" s="135"/>
      <c r="C56" s="135"/>
      <c r="D56" s="135">
        <f>'将来負担比率（分子）の構造'!I$51</f>
        <v>20755</v>
      </c>
      <c r="E56" s="135"/>
      <c r="F56" s="135"/>
      <c r="G56" s="135">
        <f>'将来負担比率（分子）の構造'!J$51</f>
        <v>21498</v>
      </c>
      <c r="H56" s="135"/>
      <c r="I56" s="135"/>
      <c r="J56" s="135">
        <f>'将来負担比率（分子）の構造'!K$51</f>
        <v>21219</v>
      </c>
      <c r="K56" s="135"/>
      <c r="L56" s="135"/>
      <c r="M56" s="135">
        <f>'将来負担比率（分子）の構造'!L$51</f>
        <v>22333</v>
      </c>
      <c r="N56" s="135"/>
      <c r="O56" s="135"/>
      <c r="P56" s="135">
        <f>'将来負担比率（分子）の構造'!M$51</f>
        <v>22089</v>
      </c>
    </row>
    <row r="57" spans="1:16" x14ac:dyDescent="0.15">
      <c r="A57" s="135" t="s">
        <v>35</v>
      </c>
      <c r="B57" s="135"/>
      <c r="C57" s="135"/>
      <c r="D57" s="135">
        <f>'将来負担比率（分子）の構造'!I$50</f>
        <v>151</v>
      </c>
      <c r="E57" s="135"/>
      <c r="F57" s="135"/>
      <c r="G57" s="135">
        <f>'将来負担比率（分子）の構造'!J$50</f>
        <v>134</v>
      </c>
      <c r="H57" s="135"/>
      <c r="I57" s="135"/>
      <c r="J57" s="135">
        <f>'将来負担比率（分子）の構造'!K$50</f>
        <v>102</v>
      </c>
      <c r="K57" s="135"/>
      <c r="L57" s="135"/>
      <c r="M57" s="135">
        <f>'将来負担比率（分子）の構造'!L$50</f>
        <v>108</v>
      </c>
      <c r="N57" s="135"/>
      <c r="O57" s="135"/>
      <c r="P57" s="135">
        <f>'将来負担比率（分子）の構造'!M$50</f>
        <v>110</v>
      </c>
    </row>
    <row r="58" spans="1:16" x14ac:dyDescent="0.15">
      <c r="A58" s="135" t="s">
        <v>34</v>
      </c>
      <c r="B58" s="135"/>
      <c r="C58" s="135"/>
      <c r="D58" s="135">
        <f>'将来負担比率（分子）の構造'!I$49</f>
        <v>8398</v>
      </c>
      <c r="E58" s="135"/>
      <c r="F58" s="135"/>
      <c r="G58" s="135">
        <f>'将来負担比率（分子）の構造'!J$49</f>
        <v>9491</v>
      </c>
      <c r="H58" s="135"/>
      <c r="I58" s="135"/>
      <c r="J58" s="135">
        <f>'将来負担比率（分子）の構造'!K$49</f>
        <v>10027</v>
      </c>
      <c r="K58" s="135"/>
      <c r="L58" s="135"/>
      <c r="M58" s="135">
        <f>'将来負担比率（分子）の構造'!L$49</f>
        <v>10126</v>
      </c>
      <c r="N58" s="135"/>
      <c r="O58" s="135"/>
      <c r="P58" s="135">
        <f>'将来負担比率（分子）の構造'!M$49</f>
        <v>10381</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29</v>
      </c>
      <c r="B62" s="135">
        <f>'将来負担比率（分子）の構造'!I$45</f>
        <v>3273</v>
      </c>
      <c r="C62" s="135"/>
      <c r="D62" s="135"/>
      <c r="E62" s="135">
        <f>'将来負担比率（分子）の構造'!J$45</f>
        <v>3084</v>
      </c>
      <c r="F62" s="135"/>
      <c r="G62" s="135"/>
      <c r="H62" s="135">
        <f>'将来負担比率（分子）の構造'!K$45</f>
        <v>2954</v>
      </c>
      <c r="I62" s="135"/>
      <c r="J62" s="135"/>
      <c r="K62" s="135">
        <f>'将来負担比率（分子）の構造'!L$45</f>
        <v>2706</v>
      </c>
      <c r="L62" s="135"/>
      <c r="M62" s="135"/>
      <c r="N62" s="135">
        <f>'将来負担比率（分子）の構造'!M$45</f>
        <v>2448</v>
      </c>
      <c r="O62" s="135"/>
      <c r="P62" s="135"/>
    </row>
    <row r="63" spans="1:16" x14ac:dyDescent="0.15">
      <c r="A63" s="135" t="s">
        <v>28</v>
      </c>
      <c r="B63" s="135">
        <f>'将来負担比率（分子）の構造'!I$44</f>
        <v>85</v>
      </c>
      <c r="C63" s="135"/>
      <c r="D63" s="135"/>
      <c r="E63" s="135">
        <f>'将来負担比率（分子）の構造'!J$44</f>
        <v>15</v>
      </c>
      <c r="F63" s="135"/>
      <c r="G63" s="135"/>
      <c r="H63" s="135">
        <f>'将来負担比率（分子）の構造'!K$44</f>
        <v>37</v>
      </c>
      <c r="I63" s="135"/>
      <c r="J63" s="135"/>
      <c r="K63" s="135">
        <f>'将来負担比率（分子）の構造'!L$44</f>
        <v>163</v>
      </c>
      <c r="L63" s="135"/>
      <c r="M63" s="135"/>
      <c r="N63" s="135">
        <f>'将来負担比率（分子）の構造'!M$44</f>
        <v>585</v>
      </c>
      <c r="O63" s="135"/>
      <c r="P63" s="135"/>
    </row>
    <row r="64" spans="1:16" x14ac:dyDescent="0.15">
      <c r="A64" s="135" t="s">
        <v>27</v>
      </c>
      <c r="B64" s="135">
        <f>'将来負担比率（分子）の構造'!I$43</f>
        <v>11444</v>
      </c>
      <c r="C64" s="135"/>
      <c r="D64" s="135"/>
      <c r="E64" s="135">
        <f>'将来負担比率（分子）の構造'!J$43</f>
        <v>11493</v>
      </c>
      <c r="F64" s="135"/>
      <c r="G64" s="135"/>
      <c r="H64" s="135">
        <f>'将来負担比率（分子）の構造'!K$43</f>
        <v>11219</v>
      </c>
      <c r="I64" s="135"/>
      <c r="J64" s="135"/>
      <c r="K64" s="135">
        <f>'将来負担比率（分子）の構造'!L$43</f>
        <v>11041</v>
      </c>
      <c r="L64" s="135"/>
      <c r="M64" s="135"/>
      <c r="N64" s="135">
        <f>'将来負担比率（分子）の構造'!M$43</f>
        <v>10614</v>
      </c>
      <c r="O64" s="135"/>
      <c r="P64" s="135"/>
    </row>
    <row r="65" spans="1:16" x14ac:dyDescent="0.15">
      <c r="A65" s="135" t="s">
        <v>26</v>
      </c>
      <c r="B65" s="135">
        <f>'将来負担比率（分子）の構造'!I$42</f>
        <v>169</v>
      </c>
      <c r="C65" s="135"/>
      <c r="D65" s="135"/>
      <c r="E65" s="135">
        <f>'将来負担比率（分子）の構造'!J$42</f>
        <v>118</v>
      </c>
      <c r="F65" s="135"/>
      <c r="G65" s="135"/>
      <c r="H65" s="135">
        <f>'将来負担比率（分子）の構造'!K$42</f>
        <v>76</v>
      </c>
      <c r="I65" s="135"/>
      <c r="J65" s="135"/>
      <c r="K65" s="135">
        <f>'将来負担比率（分子）の構造'!L$42</f>
        <v>52</v>
      </c>
      <c r="L65" s="135"/>
      <c r="M65" s="135"/>
      <c r="N65" s="135">
        <f>'将来負担比率（分子）の構造'!M$42</f>
        <v>45</v>
      </c>
      <c r="O65" s="135"/>
      <c r="P65" s="135"/>
    </row>
    <row r="66" spans="1:16" x14ac:dyDescent="0.15">
      <c r="A66" s="135" t="s">
        <v>25</v>
      </c>
      <c r="B66" s="135">
        <f>'将来負担比率（分子）の構造'!I$41</f>
        <v>17358</v>
      </c>
      <c r="C66" s="135"/>
      <c r="D66" s="135"/>
      <c r="E66" s="135">
        <f>'将来負担比率（分子）の構造'!J$41</f>
        <v>17245</v>
      </c>
      <c r="F66" s="135"/>
      <c r="G66" s="135"/>
      <c r="H66" s="135">
        <f>'将来負担比率（分子）の構造'!K$41</f>
        <v>18063</v>
      </c>
      <c r="I66" s="135"/>
      <c r="J66" s="135"/>
      <c r="K66" s="135">
        <f>'将来負担比率（分子）の構造'!L$41</f>
        <v>19326</v>
      </c>
      <c r="L66" s="135"/>
      <c r="M66" s="135"/>
      <c r="N66" s="135">
        <f>'将来負担比率（分子）の構造'!M$41</f>
        <v>18584</v>
      </c>
      <c r="O66" s="135"/>
      <c r="P66" s="135"/>
    </row>
    <row r="67" spans="1:16" x14ac:dyDescent="0.15">
      <c r="A67" s="135" t="s">
        <v>63</v>
      </c>
      <c r="B67" s="135" t="e">
        <f>NA()</f>
        <v>#N/A</v>
      </c>
      <c r="C67" s="135">
        <f>IF(ISNUMBER('将来負担比率（分子）の構造'!I$52), IF('将来負担比率（分子）の構造'!I$52 &lt; 0, 0, '将来負担比率（分子）の構造'!I$52), NA())</f>
        <v>3023</v>
      </c>
      <c r="D67" s="135" t="e">
        <f>NA()</f>
        <v>#N/A</v>
      </c>
      <c r="E67" s="135" t="e">
        <f>NA()</f>
        <v>#N/A</v>
      </c>
      <c r="F67" s="135">
        <f>IF(ISNUMBER('将来負担比率（分子）の構造'!J$52), IF('将来負担比率（分子）の構造'!J$52 &lt; 0, 0, '将来負担比率（分子）の構造'!J$52), NA())</f>
        <v>833</v>
      </c>
      <c r="G67" s="135" t="e">
        <f>NA()</f>
        <v>#N/A</v>
      </c>
      <c r="H67" s="135" t="e">
        <f>NA()</f>
        <v>#N/A</v>
      </c>
      <c r="I67" s="135">
        <f>IF(ISNUMBER('将来負担比率（分子）の構造'!K$52), IF('将来負担比率（分子）の構造'!K$52 &lt; 0, 0, '将来負担比率（分子）の構造'!K$52), NA())</f>
        <v>1001</v>
      </c>
      <c r="J67" s="135" t="e">
        <f>NA()</f>
        <v>#N/A</v>
      </c>
      <c r="K67" s="135" t="e">
        <f>NA()</f>
        <v>#N/A</v>
      </c>
      <c r="L67" s="135">
        <f>IF(ISNUMBER('将来負担比率（分子）の構造'!L$52), IF('将来負担比率（分子）の構造'!L$52 &lt; 0, 0, '将来負担比率（分子）の構造'!L$52), NA())</f>
        <v>721</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193</v>
      </c>
      <c r="DI1" s="732"/>
      <c r="DJ1" s="732"/>
      <c r="DK1" s="732"/>
      <c r="DL1" s="732"/>
      <c r="DM1" s="732"/>
      <c r="DN1" s="733"/>
      <c r="DP1" s="731" t="s">
        <v>194</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196</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197</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198</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x14ac:dyDescent="0.15">
      <c r="B4" s="678" t="s">
        <v>1</v>
      </c>
      <c r="C4" s="679"/>
      <c r="D4" s="679"/>
      <c r="E4" s="679"/>
      <c r="F4" s="679"/>
      <c r="G4" s="679"/>
      <c r="H4" s="679"/>
      <c r="I4" s="679"/>
      <c r="J4" s="679"/>
      <c r="K4" s="679"/>
      <c r="L4" s="679"/>
      <c r="M4" s="679"/>
      <c r="N4" s="679"/>
      <c r="O4" s="679"/>
      <c r="P4" s="679"/>
      <c r="Q4" s="680"/>
      <c r="R4" s="678" t="s">
        <v>199</v>
      </c>
      <c r="S4" s="679"/>
      <c r="T4" s="679"/>
      <c r="U4" s="679"/>
      <c r="V4" s="679"/>
      <c r="W4" s="679"/>
      <c r="X4" s="679"/>
      <c r="Y4" s="680"/>
      <c r="Z4" s="678" t="s">
        <v>200</v>
      </c>
      <c r="AA4" s="679"/>
      <c r="AB4" s="679"/>
      <c r="AC4" s="680"/>
      <c r="AD4" s="678" t="s">
        <v>201</v>
      </c>
      <c r="AE4" s="679"/>
      <c r="AF4" s="679"/>
      <c r="AG4" s="679"/>
      <c r="AH4" s="679"/>
      <c r="AI4" s="679"/>
      <c r="AJ4" s="679"/>
      <c r="AK4" s="680"/>
      <c r="AL4" s="678" t="s">
        <v>200</v>
      </c>
      <c r="AM4" s="679"/>
      <c r="AN4" s="679"/>
      <c r="AO4" s="680"/>
      <c r="AP4" s="734" t="s">
        <v>202</v>
      </c>
      <c r="AQ4" s="734"/>
      <c r="AR4" s="734"/>
      <c r="AS4" s="734"/>
      <c r="AT4" s="734"/>
      <c r="AU4" s="734"/>
      <c r="AV4" s="734"/>
      <c r="AW4" s="734"/>
      <c r="AX4" s="734"/>
      <c r="AY4" s="734"/>
      <c r="AZ4" s="734"/>
      <c r="BA4" s="734"/>
      <c r="BB4" s="734"/>
      <c r="BC4" s="734"/>
      <c r="BD4" s="734"/>
      <c r="BE4" s="734"/>
      <c r="BF4" s="734"/>
      <c r="BG4" s="734" t="s">
        <v>203</v>
      </c>
      <c r="BH4" s="734"/>
      <c r="BI4" s="734"/>
      <c r="BJ4" s="734"/>
      <c r="BK4" s="734"/>
      <c r="BL4" s="734"/>
      <c r="BM4" s="734"/>
      <c r="BN4" s="734"/>
      <c r="BO4" s="734" t="s">
        <v>200</v>
      </c>
      <c r="BP4" s="734"/>
      <c r="BQ4" s="734"/>
      <c r="BR4" s="734"/>
      <c r="BS4" s="734" t="s">
        <v>204</v>
      </c>
      <c r="BT4" s="734"/>
      <c r="BU4" s="734"/>
      <c r="BV4" s="734"/>
      <c r="BW4" s="734"/>
      <c r="BX4" s="734"/>
      <c r="BY4" s="734"/>
      <c r="BZ4" s="734"/>
      <c r="CA4" s="734"/>
      <c r="CB4" s="734"/>
      <c r="CD4" s="723" t="s">
        <v>205</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x14ac:dyDescent="0.15">
      <c r="B5" s="705" t="s">
        <v>206</v>
      </c>
      <c r="C5" s="706"/>
      <c r="D5" s="706"/>
      <c r="E5" s="706"/>
      <c r="F5" s="706"/>
      <c r="G5" s="706"/>
      <c r="H5" s="706"/>
      <c r="I5" s="706"/>
      <c r="J5" s="706"/>
      <c r="K5" s="706"/>
      <c r="L5" s="706"/>
      <c r="M5" s="706"/>
      <c r="N5" s="706"/>
      <c r="O5" s="706"/>
      <c r="P5" s="706"/>
      <c r="Q5" s="707"/>
      <c r="R5" s="668">
        <v>3001162</v>
      </c>
      <c r="S5" s="669"/>
      <c r="T5" s="669"/>
      <c r="U5" s="669"/>
      <c r="V5" s="669"/>
      <c r="W5" s="669"/>
      <c r="X5" s="669"/>
      <c r="Y5" s="716"/>
      <c r="Z5" s="729">
        <v>14.2</v>
      </c>
      <c r="AA5" s="729"/>
      <c r="AB5" s="729"/>
      <c r="AC5" s="729"/>
      <c r="AD5" s="730">
        <v>3001162</v>
      </c>
      <c r="AE5" s="730"/>
      <c r="AF5" s="730"/>
      <c r="AG5" s="730"/>
      <c r="AH5" s="730"/>
      <c r="AI5" s="730"/>
      <c r="AJ5" s="730"/>
      <c r="AK5" s="730"/>
      <c r="AL5" s="717">
        <v>25.4</v>
      </c>
      <c r="AM5" s="686"/>
      <c r="AN5" s="686"/>
      <c r="AO5" s="718"/>
      <c r="AP5" s="705" t="s">
        <v>207</v>
      </c>
      <c r="AQ5" s="706"/>
      <c r="AR5" s="706"/>
      <c r="AS5" s="706"/>
      <c r="AT5" s="706"/>
      <c r="AU5" s="706"/>
      <c r="AV5" s="706"/>
      <c r="AW5" s="706"/>
      <c r="AX5" s="706"/>
      <c r="AY5" s="706"/>
      <c r="AZ5" s="706"/>
      <c r="BA5" s="706"/>
      <c r="BB5" s="706"/>
      <c r="BC5" s="706"/>
      <c r="BD5" s="706"/>
      <c r="BE5" s="706"/>
      <c r="BF5" s="707"/>
      <c r="BG5" s="618">
        <v>2920516</v>
      </c>
      <c r="BH5" s="619"/>
      <c r="BI5" s="619"/>
      <c r="BJ5" s="619"/>
      <c r="BK5" s="619"/>
      <c r="BL5" s="619"/>
      <c r="BM5" s="619"/>
      <c r="BN5" s="620"/>
      <c r="BO5" s="671">
        <v>97.3</v>
      </c>
      <c r="BP5" s="671"/>
      <c r="BQ5" s="671"/>
      <c r="BR5" s="671"/>
      <c r="BS5" s="672">
        <v>8766</v>
      </c>
      <c r="BT5" s="672"/>
      <c r="BU5" s="672"/>
      <c r="BV5" s="672"/>
      <c r="BW5" s="672"/>
      <c r="BX5" s="672"/>
      <c r="BY5" s="672"/>
      <c r="BZ5" s="672"/>
      <c r="CA5" s="672"/>
      <c r="CB5" s="708"/>
      <c r="CD5" s="723" t="s">
        <v>202</v>
      </c>
      <c r="CE5" s="724"/>
      <c r="CF5" s="724"/>
      <c r="CG5" s="724"/>
      <c r="CH5" s="724"/>
      <c r="CI5" s="724"/>
      <c r="CJ5" s="724"/>
      <c r="CK5" s="724"/>
      <c r="CL5" s="724"/>
      <c r="CM5" s="724"/>
      <c r="CN5" s="724"/>
      <c r="CO5" s="724"/>
      <c r="CP5" s="724"/>
      <c r="CQ5" s="725"/>
      <c r="CR5" s="723" t="s">
        <v>208</v>
      </c>
      <c r="CS5" s="724"/>
      <c r="CT5" s="724"/>
      <c r="CU5" s="724"/>
      <c r="CV5" s="724"/>
      <c r="CW5" s="724"/>
      <c r="CX5" s="724"/>
      <c r="CY5" s="725"/>
      <c r="CZ5" s="723" t="s">
        <v>200</v>
      </c>
      <c r="DA5" s="724"/>
      <c r="DB5" s="724"/>
      <c r="DC5" s="725"/>
      <c r="DD5" s="723" t="s">
        <v>209</v>
      </c>
      <c r="DE5" s="724"/>
      <c r="DF5" s="724"/>
      <c r="DG5" s="724"/>
      <c r="DH5" s="724"/>
      <c r="DI5" s="724"/>
      <c r="DJ5" s="724"/>
      <c r="DK5" s="724"/>
      <c r="DL5" s="724"/>
      <c r="DM5" s="724"/>
      <c r="DN5" s="724"/>
      <c r="DO5" s="724"/>
      <c r="DP5" s="725"/>
      <c r="DQ5" s="723" t="s">
        <v>210</v>
      </c>
      <c r="DR5" s="724"/>
      <c r="DS5" s="724"/>
      <c r="DT5" s="724"/>
      <c r="DU5" s="724"/>
      <c r="DV5" s="724"/>
      <c r="DW5" s="724"/>
      <c r="DX5" s="724"/>
      <c r="DY5" s="724"/>
      <c r="DZ5" s="724"/>
      <c r="EA5" s="724"/>
      <c r="EB5" s="724"/>
      <c r="EC5" s="725"/>
    </row>
    <row r="6" spans="2:143" ht="11.25" customHeight="1" x14ac:dyDescent="0.15">
      <c r="B6" s="615" t="s">
        <v>211</v>
      </c>
      <c r="C6" s="616"/>
      <c r="D6" s="616"/>
      <c r="E6" s="616"/>
      <c r="F6" s="616"/>
      <c r="G6" s="616"/>
      <c r="H6" s="616"/>
      <c r="I6" s="616"/>
      <c r="J6" s="616"/>
      <c r="K6" s="616"/>
      <c r="L6" s="616"/>
      <c r="M6" s="616"/>
      <c r="N6" s="616"/>
      <c r="O6" s="616"/>
      <c r="P6" s="616"/>
      <c r="Q6" s="617"/>
      <c r="R6" s="618">
        <v>253755</v>
      </c>
      <c r="S6" s="619"/>
      <c r="T6" s="619"/>
      <c r="U6" s="619"/>
      <c r="V6" s="619"/>
      <c r="W6" s="619"/>
      <c r="X6" s="619"/>
      <c r="Y6" s="620"/>
      <c r="Z6" s="671">
        <v>1.2</v>
      </c>
      <c r="AA6" s="671"/>
      <c r="AB6" s="671"/>
      <c r="AC6" s="671"/>
      <c r="AD6" s="672">
        <v>253755</v>
      </c>
      <c r="AE6" s="672"/>
      <c r="AF6" s="672"/>
      <c r="AG6" s="672"/>
      <c r="AH6" s="672"/>
      <c r="AI6" s="672"/>
      <c r="AJ6" s="672"/>
      <c r="AK6" s="672"/>
      <c r="AL6" s="641">
        <v>2.1</v>
      </c>
      <c r="AM6" s="673"/>
      <c r="AN6" s="673"/>
      <c r="AO6" s="674"/>
      <c r="AP6" s="615" t="s">
        <v>212</v>
      </c>
      <c r="AQ6" s="616"/>
      <c r="AR6" s="616"/>
      <c r="AS6" s="616"/>
      <c r="AT6" s="616"/>
      <c r="AU6" s="616"/>
      <c r="AV6" s="616"/>
      <c r="AW6" s="616"/>
      <c r="AX6" s="616"/>
      <c r="AY6" s="616"/>
      <c r="AZ6" s="616"/>
      <c r="BA6" s="616"/>
      <c r="BB6" s="616"/>
      <c r="BC6" s="616"/>
      <c r="BD6" s="616"/>
      <c r="BE6" s="616"/>
      <c r="BF6" s="617"/>
      <c r="BG6" s="618">
        <v>2920516</v>
      </c>
      <c r="BH6" s="619"/>
      <c r="BI6" s="619"/>
      <c r="BJ6" s="619"/>
      <c r="BK6" s="619"/>
      <c r="BL6" s="619"/>
      <c r="BM6" s="619"/>
      <c r="BN6" s="620"/>
      <c r="BO6" s="671">
        <v>97.3</v>
      </c>
      <c r="BP6" s="671"/>
      <c r="BQ6" s="671"/>
      <c r="BR6" s="671"/>
      <c r="BS6" s="672">
        <v>8766</v>
      </c>
      <c r="BT6" s="672"/>
      <c r="BU6" s="672"/>
      <c r="BV6" s="672"/>
      <c r="BW6" s="672"/>
      <c r="BX6" s="672"/>
      <c r="BY6" s="672"/>
      <c r="BZ6" s="672"/>
      <c r="CA6" s="672"/>
      <c r="CB6" s="708"/>
      <c r="CD6" s="675" t="s">
        <v>213</v>
      </c>
      <c r="CE6" s="676"/>
      <c r="CF6" s="676"/>
      <c r="CG6" s="676"/>
      <c r="CH6" s="676"/>
      <c r="CI6" s="676"/>
      <c r="CJ6" s="676"/>
      <c r="CK6" s="676"/>
      <c r="CL6" s="676"/>
      <c r="CM6" s="676"/>
      <c r="CN6" s="676"/>
      <c r="CO6" s="676"/>
      <c r="CP6" s="676"/>
      <c r="CQ6" s="677"/>
      <c r="CR6" s="618">
        <v>193303</v>
      </c>
      <c r="CS6" s="619"/>
      <c r="CT6" s="619"/>
      <c r="CU6" s="619"/>
      <c r="CV6" s="619"/>
      <c r="CW6" s="619"/>
      <c r="CX6" s="619"/>
      <c r="CY6" s="620"/>
      <c r="CZ6" s="671">
        <v>1</v>
      </c>
      <c r="DA6" s="671"/>
      <c r="DB6" s="671"/>
      <c r="DC6" s="671"/>
      <c r="DD6" s="624" t="s">
        <v>214</v>
      </c>
      <c r="DE6" s="619"/>
      <c r="DF6" s="619"/>
      <c r="DG6" s="619"/>
      <c r="DH6" s="619"/>
      <c r="DI6" s="619"/>
      <c r="DJ6" s="619"/>
      <c r="DK6" s="619"/>
      <c r="DL6" s="619"/>
      <c r="DM6" s="619"/>
      <c r="DN6" s="619"/>
      <c r="DO6" s="619"/>
      <c r="DP6" s="620"/>
      <c r="DQ6" s="624">
        <v>193303</v>
      </c>
      <c r="DR6" s="619"/>
      <c r="DS6" s="619"/>
      <c r="DT6" s="619"/>
      <c r="DU6" s="619"/>
      <c r="DV6" s="619"/>
      <c r="DW6" s="619"/>
      <c r="DX6" s="619"/>
      <c r="DY6" s="619"/>
      <c r="DZ6" s="619"/>
      <c r="EA6" s="619"/>
      <c r="EB6" s="619"/>
      <c r="EC6" s="654"/>
    </row>
    <row r="7" spans="2:143" ht="11.25" customHeight="1" x14ac:dyDescent="0.15">
      <c r="B7" s="615" t="s">
        <v>215</v>
      </c>
      <c r="C7" s="616"/>
      <c r="D7" s="616"/>
      <c r="E7" s="616"/>
      <c r="F7" s="616"/>
      <c r="G7" s="616"/>
      <c r="H7" s="616"/>
      <c r="I7" s="616"/>
      <c r="J7" s="616"/>
      <c r="K7" s="616"/>
      <c r="L7" s="616"/>
      <c r="M7" s="616"/>
      <c r="N7" s="616"/>
      <c r="O7" s="616"/>
      <c r="P7" s="616"/>
      <c r="Q7" s="617"/>
      <c r="R7" s="618">
        <v>3430</v>
      </c>
      <c r="S7" s="619"/>
      <c r="T7" s="619"/>
      <c r="U7" s="619"/>
      <c r="V7" s="619"/>
      <c r="W7" s="619"/>
      <c r="X7" s="619"/>
      <c r="Y7" s="620"/>
      <c r="Z7" s="671">
        <v>0</v>
      </c>
      <c r="AA7" s="671"/>
      <c r="AB7" s="671"/>
      <c r="AC7" s="671"/>
      <c r="AD7" s="672">
        <v>3430</v>
      </c>
      <c r="AE7" s="672"/>
      <c r="AF7" s="672"/>
      <c r="AG7" s="672"/>
      <c r="AH7" s="672"/>
      <c r="AI7" s="672"/>
      <c r="AJ7" s="672"/>
      <c r="AK7" s="672"/>
      <c r="AL7" s="641">
        <v>0</v>
      </c>
      <c r="AM7" s="673"/>
      <c r="AN7" s="673"/>
      <c r="AO7" s="674"/>
      <c r="AP7" s="615" t="s">
        <v>216</v>
      </c>
      <c r="AQ7" s="616"/>
      <c r="AR7" s="616"/>
      <c r="AS7" s="616"/>
      <c r="AT7" s="616"/>
      <c r="AU7" s="616"/>
      <c r="AV7" s="616"/>
      <c r="AW7" s="616"/>
      <c r="AX7" s="616"/>
      <c r="AY7" s="616"/>
      <c r="AZ7" s="616"/>
      <c r="BA7" s="616"/>
      <c r="BB7" s="616"/>
      <c r="BC7" s="616"/>
      <c r="BD7" s="616"/>
      <c r="BE7" s="616"/>
      <c r="BF7" s="617"/>
      <c r="BG7" s="618">
        <v>961264</v>
      </c>
      <c r="BH7" s="619"/>
      <c r="BI7" s="619"/>
      <c r="BJ7" s="619"/>
      <c r="BK7" s="619"/>
      <c r="BL7" s="619"/>
      <c r="BM7" s="619"/>
      <c r="BN7" s="620"/>
      <c r="BO7" s="671">
        <v>32</v>
      </c>
      <c r="BP7" s="671"/>
      <c r="BQ7" s="671"/>
      <c r="BR7" s="671"/>
      <c r="BS7" s="672">
        <v>8766</v>
      </c>
      <c r="BT7" s="672"/>
      <c r="BU7" s="672"/>
      <c r="BV7" s="672"/>
      <c r="BW7" s="672"/>
      <c r="BX7" s="672"/>
      <c r="BY7" s="672"/>
      <c r="BZ7" s="672"/>
      <c r="CA7" s="672"/>
      <c r="CB7" s="708"/>
      <c r="CD7" s="655" t="s">
        <v>217</v>
      </c>
      <c r="CE7" s="652"/>
      <c r="CF7" s="652"/>
      <c r="CG7" s="652"/>
      <c r="CH7" s="652"/>
      <c r="CI7" s="652"/>
      <c r="CJ7" s="652"/>
      <c r="CK7" s="652"/>
      <c r="CL7" s="652"/>
      <c r="CM7" s="652"/>
      <c r="CN7" s="652"/>
      <c r="CO7" s="652"/>
      <c r="CP7" s="652"/>
      <c r="CQ7" s="653"/>
      <c r="CR7" s="618">
        <v>3983304</v>
      </c>
      <c r="CS7" s="619"/>
      <c r="CT7" s="619"/>
      <c r="CU7" s="619"/>
      <c r="CV7" s="619"/>
      <c r="CW7" s="619"/>
      <c r="CX7" s="619"/>
      <c r="CY7" s="620"/>
      <c r="CZ7" s="671">
        <v>19.600000000000001</v>
      </c>
      <c r="DA7" s="671"/>
      <c r="DB7" s="671"/>
      <c r="DC7" s="671"/>
      <c r="DD7" s="624">
        <v>396727</v>
      </c>
      <c r="DE7" s="619"/>
      <c r="DF7" s="619"/>
      <c r="DG7" s="619"/>
      <c r="DH7" s="619"/>
      <c r="DI7" s="619"/>
      <c r="DJ7" s="619"/>
      <c r="DK7" s="619"/>
      <c r="DL7" s="619"/>
      <c r="DM7" s="619"/>
      <c r="DN7" s="619"/>
      <c r="DO7" s="619"/>
      <c r="DP7" s="620"/>
      <c r="DQ7" s="624">
        <v>2705605</v>
      </c>
      <c r="DR7" s="619"/>
      <c r="DS7" s="619"/>
      <c r="DT7" s="619"/>
      <c r="DU7" s="619"/>
      <c r="DV7" s="619"/>
      <c r="DW7" s="619"/>
      <c r="DX7" s="619"/>
      <c r="DY7" s="619"/>
      <c r="DZ7" s="619"/>
      <c r="EA7" s="619"/>
      <c r="EB7" s="619"/>
      <c r="EC7" s="654"/>
    </row>
    <row r="8" spans="2:143" ht="11.25" customHeight="1" x14ac:dyDescent="0.15">
      <c r="B8" s="615" t="s">
        <v>218</v>
      </c>
      <c r="C8" s="616"/>
      <c r="D8" s="616"/>
      <c r="E8" s="616"/>
      <c r="F8" s="616"/>
      <c r="G8" s="616"/>
      <c r="H8" s="616"/>
      <c r="I8" s="616"/>
      <c r="J8" s="616"/>
      <c r="K8" s="616"/>
      <c r="L8" s="616"/>
      <c r="M8" s="616"/>
      <c r="N8" s="616"/>
      <c r="O8" s="616"/>
      <c r="P8" s="616"/>
      <c r="Q8" s="617"/>
      <c r="R8" s="618">
        <v>6381</v>
      </c>
      <c r="S8" s="619"/>
      <c r="T8" s="619"/>
      <c r="U8" s="619"/>
      <c r="V8" s="619"/>
      <c r="W8" s="619"/>
      <c r="X8" s="619"/>
      <c r="Y8" s="620"/>
      <c r="Z8" s="671">
        <v>0</v>
      </c>
      <c r="AA8" s="671"/>
      <c r="AB8" s="671"/>
      <c r="AC8" s="671"/>
      <c r="AD8" s="672">
        <v>6381</v>
      </c>
      <c r="AE8" s="672"/>
      <c r="AF8" s="672"/>
      <c r="AG8" s="672"/>
      <c r="AH8" s="672"/>
      <c r="AI8" s="672"/>
      <c r="AJ8" s="672"/>
      <c r="AK8" s="672"/>
      <c r="AL8" s="641">
        <v>0.1</v>
      </c>
      <c r="AM8" s="673"/>
      <c r="AN8" s="673"/>
      <c r="AO8" s="674"/>
      <c r="AP8" s="615" t="s">
        <v>219</v>
      </c>
      <c r="AQ8" s="616"/>
      <c r="AR8" s="616"/>
      <c r="AS8" s="616"/>
      <c r="AT8" s="616"/>
      <c r="AU8" s="616"/>
      <c r="AV8" s="616"/>
      <c r="AW8" s="616"/>
      <c r="AX8" s="616"/>
      <c r="AY8" s="616"/>
      <c r="AZ8" s="616"/>
      <c r="BA8" s="616"/>
      <c r="BB8" s="616"/>
      <c r="BC8" s="616"/>
      <c r="BD8" s="616"/>
      <c r="BE8" s="616"/>
      <c r="BF8" s="617"/>
      <c r="BG8" s="618">
        <v>44485</v>
      </c>
      <c r="BH8" s="619"/>
      <c r="BI8" s="619"/>
      <c r="BJ8" s="619"/>
      <c r="BK8" s="619"/>
      <c r="BL8" s="619"/>
      <c r="BM8" s="619"/>
      <c r="BN8" s="620"/>
      <c r="BO8" s="671">
        <v>1.5</v>
      </c>
      <c r="BP8" s="671"/>
      <c r="BQ8" s="671"/>
      <c r="BR8" s="671"/>
      <c r="BS8" s="624" t="s">
        <v>109</v>
      </c>
      <c r="BT8" s="619"/>
      <c r="BU8" s="619"/>
      <c r="BV8" s="619"/>
      <c r="BW8" s="619"/>
      <c r="BX8" s="619"/>
      <c r="BY8" s="619"/>
      <c r="BZ8" s="619"/>
      <c r="CA8" s="619"/>
      <c r="CB8" s="654"/>
      <c r="CD8" s="655" t="s">
        <v>220</v>
      </c>
      <c r="CE8" s="652"/>
      <c r="CF8" s="652"/>
      <c r="CG8" s="652"/>
      <c r="CH8" s="652"/>
      <c r="CI8" s="652"/>
      <c r="CJ8" s="652"/>
      <c r="CK8" s="652"/>
      <c r="CL8" s="652"/>
      <c r="CM8" s="652"/>
      <c r="CN8" s="652"/>
      <c r="CO8" s="652"/>
      <c r="CP8" s="652"/>
      <c r="CQ8" s="653"/>
      <c r="CR8" s="618">
        <v>4796453</v>
      </c>
      <c r="CS8" s="619"/>
      <c r="CT8" s="619"/>
      <c r="CU8" s="619"/>
      <c r="CV8" s="619"/>
      <c r="CW8" s="619"/>
      <c r="CX8" s="619"/>
      <c r="CY8" s="620"/>
      <c r="CZ8" s="671">
        <v>23.6</v>
      </c>
      <c r="DA8" s="671"/>
      <c r="DB8" s="671"/>
      <c r="DC8" s="671"/>
      <c r="DD8" s="624">
        <v>287700</v>
      </c>
      <c r="DE8" s="619"/>
      <c r="DF8" s="619"/>
      <c r="DG8" s="619"/>
      <c r="DH8" s="619"/>
      <c r="DI8" s="619"/>
      <c r="DJ8" s="619"/>
      <c r="DK8" s="619"/>
      <c r="DL8" s="619"/>
      <c r="DM8" s="619"/>
      <c r="DN8" s="619"/>
      <c r="DO8" s="619"/>
      <c r="DP8" s="620"/>
      <c r="DQ8" s="624">
        <v>2377877</v>
      </c>
      <c r="DR8" s="619"/>
      <c r="DS8" s="619"/>
      <c r="DT8" s="619"/>
      <c r="DU8" s="619"/>
      <c r="DV8" s="619"/>
      <c r="DW8" s="619"/>
      <c r="DX8" s="619"/>
      <c r="DY8" s="619"/>
      <c r="DZ8" s="619"/>
      <c r="EA8" s="619"/>
      <c r="EB8" s="619"/>
      <c r="EC8" s="654"/>
    </row>
    <row r="9" spans="2:143" ht="11.25" customHeight="1" x14ac:dyDescent="0.15">
      <c r="B9" s="615" t="s">
        <v>221</v>
      </c>
      <c r="C9" s="616"/>
      <c r="D9" s="616"/>
      <c r="E9" s="616"/>
      <c r="F9" s="616"/>
      <c r="G9" s="616"/>
      <c r="H9" s="616"/>
      <c r="I9" s="616"/>
      <c r="J9" s="616"/>
      <c r="K9" s="616"/>
      <c r="L9" s="616"/>
      <c r="M9" s="616"/>
      <c r="N9" s="616"/>
      <c r="O9" s="616"/>
      <c r="P9" s="616"/>
      <c r="Q9" s="617"/>
      <c r="R9" s="618">
        <v>5348</v>
      </c>
      <c r="S9" s="619"/>
      <c r="T9" s="619"/>
      <c r="U9" s="619"/>
      <c r="V9" s="619"/>
      <c r="W9" s="619"/>
      <c r="X9" s="619"/>
      <c r="Y9" s="620"/>
      <c r="Z9" s="671">
        <v>0</v>
      </c>
      <c r="AA9" s="671"/>
      <c r="AB9" s="671"/>
      <c r="AC9" s="671"/>
      <c r="AD9" s="672">
        <v>5348</v>
      </c>
      <c r="AE9" s="672"/>
      <c r="AF9" s="672"/>
      <c r="AG9" s="672"/>
      <c r="AH9" s="672"/>
      <c r="AI9" s="672"/>
      <c r="AJ9" s="672"/>
      <c r="AK9" s="672"/>
      <c r="AL9" s="641">
        <v>0</v>
      </c>
      <c r="AM9" s="673"/>
      <c r="AN9" s="673"/>
      <c r="AO9" s="674"/>
      <c r="AP9" s="615" t="s">
        <v>222</v>
      </c>
      <c r="AQ9" s="616"/>
      <c r="AR9" s="616"/>
      <c r="AS9" s="616"/>
      <c r="AT9" s="616"/>
      <c r="AU9" s="616"/>
      <c r="AV9" s="616"/>
      <c r="AW9" s="616"/>
      <c r="AX9" s="616"/>
      <c r="AY9" s="616"/>
      <c r="AZ9" s="616"/>
      <c r="BA9" s="616"/>
      <c r="BB9" s="616"/>
      <c r="BC9" s="616"/>
      <c r="BD9" s="616"/>
      <c r="BE9" s="616"/>
      <c r="BF9" s="617"/>
      <c r="BG9" s="618">
        <v>726415</v>
      </c>
      <c r="BH9" s="619"/>
      <c r="BI9" s="619"/>
      <c r="BJ9" s="619"/>
      <c r="BK9" s="619"/>
      <c r="BL9" s="619"/>
      <c r="BM9" s="619"/>
      <c r="BN9" s="620"/>
      <c r="BO9" s="671">
        <v>24.2</v>
      </c>
      <c r="BP9" s="671"/>
      <c r="BQ9" s="671"/>
      <c r="BR9" s="671"/>
      <c r="BS9" s="624" t="s">
        <v>109</v>
      </c>
      <c r="BT9" s="619"/>
      <c r="BU9" s="619"/>
      <c r="BV9" s="619"/>
      <c r="BW9" s="619"/>
      <c r="BX9" s="619"/>
      <c r="BY9" s="619"/>
      <c r="BZ9" s="619"/>
      <c r="CA9" s="619"/>
      <c r="CB9" s="654"/>
      <c r="CD9" s="655" t="s">
        <v>223</v>
      </c>
      <c r="CE9" s="652"/>
      <c r="CF9" s="652"/>
      <c r="CG9" s="652"/>
      <c r="CH9" s="652"/>
      <c r="CI9" s="652"/>
      <c r="CJ9" s="652"/>
      <c r="CK9" s="652"/>
      <c r="CL9" s="652"/>
      <c r="CM9" s="652"/>
      <c r="CN9" s="652"/>
      <c r="CO9" s="652"/>
      <c r="CP9" s="652"/>
      <c r="CQ9" s="653"/>
      <c r="CR9" s="618">
        <v>1388034</v>
      </c>
      <c r="CS9" s="619"/>
      <c r="CT9" s="619"/>
      <c r="CU9" s="619"/>
      <c r="CV9" s="619"/>
      <c r="CW9" s="619"/>
      <c r="CX9" s="619"/>
      <c r="CY9" s="620"/>
      <c r="CZ9" s="671">
        <v>6.8</v>
      </c>
      <c r="DA9" s="671"/>
      <c r="DB9" s="671"/>
      <c r="DC9" s="671"/>
      <c r="DD9" s="624">
        <v>6108</v>
      </c>
      <c r="DE9" s="619"/>
      <c r="DF9" s="619"/>
      <c r="DG9" s="619"/>
      <c r="DH9" s="619"/>
      <c r="DI9" s="619"/>
      <c r="DJ9" s="619"/>
      <c r="DK9" s="619"/>
      <c r="DL9" s="619"/>
      <c r="DM9" s="619"/>
      <c r="DN9" s="619"/>
      <c r="DO9" s="619"/>
      <c r="DP9" s="620"/>
      <c r="DQ9" s="624">
        <v>1271526</v>
      </c>
      <c r="DR9" s="619"/>
      <c r="DS9" s="619"/>
      <c r="DT9" s="619"/>
      <c r="DU9" s="619"/>
      <c r="DV9" s="619"/>
      <c r="DW9" s="619"/>
      <c r="DX9" s="619"/>
      <c r="DY9" s="619"/>
      <c r="DZ9" s="619"/>
      <c r="EA9" s="619"/>
      <c r="EB9" s="619"/>
      <c r="EC9" s="654"/>
    </row>
    <row r="10" spans="2:143" ht="11.25" customHeight="1" x14ac:dyDescent="0.15">
      <c r="B10" s="615" t="s">
        <v>224</v>
      </c>
      <c r="C10" s="616"/>
      <c r="D10" s="616"/>
      <c r="E10" s="616"/>
      <c r="F10" s="616"/>
      <c r="G10" s="616"/>
      <c r="H10" s="616"/>
      <c r="I10" s="616"/>
      <c r="J10" s="616"/>
      <c r="K10" s="616"/>
      <c r="L10" s="616"/>
      <c r="M10" s="616"/>
      <c r="N10" s="616"/>
      <c r="O10" s="616"/>
      <c r="P10" s="616"/>
      <c r="Q10" s="617"/>
      <c r="R10" s="618">
        <v>497865</v>
      </c>
      <c r="S10" s="619"/>
      <c r="T10" s="619"/>
      <c r="U10" s="619"/>
      <c r="V10" s="619"/>
      <c r="W10" s="619"/>
      <c r="X10" s="619"/>
      <c r="Y10" s="620"/>
      <c r="Z10" s="671">
        <v>2.4</v>
      </c>
      <c r="AA10" s="671"/>
      <c r="AB10" s="671"/>
      <c r="AC10" s="671"/>
      <c r="AD10" s="672">
        <v>497865</v>
      </c>
      <c r="AE10" s="672"/>
      <c r="AF10" s="672"/>
      <c r="AG10" s="672"/>
      <c r="AH10" s="672"/>
      <c r="AI10" s="672"/>
      <c r="AJ10" s="672"/>
      <c r="AK10" s="672"/>
      <c r="AL10" s="641">
        <v>4.2</v>
      </c>
      <c r="AM10" s="673"/>
      <c r="AN10" s="673"/>
      <c r="AO10" s="674"/>
      <c r="AP10" s="615" t="s">
        <v>225</v>
      </c>
      <c r="AQ10" s="616"/>
      <c r="AR10" s="616"/>
      <c r="AS10" s="616"/>
      <c r="AT10" s="616"/>
      <c r="AU10" s="616"/>
      <c r="AV10" s="616"/>
      <c r="AW10" s="616"/>
      <c r="AX10" s="616"/>
      <c r="AY10" s="616"/>
      <c r="AZ10" s="616"/>
      <c r="BA10" s="616"/>
      <c r="BB10" s="616"/>
      <c r="BC10" s="616"/>
      <c r="BD10" s="616"/>
      <c r="BE10" s="616"/>
      <c r="BF10" s="617"/>
      <c r="BG10" s="618">
        <v>97414</v>
      </c>
      <c r="BH10" s="619"/>
      <c r="BI10" s="619"/>
      <c r="BJ10" s="619"/>
      <c r="BK10" s="619"/>
      <c r="BL10" s="619"/>
      <c r="BM10" s="619"/>
      <c r="BN10" s="620"/>
      <c r="BO10" s="671">
        <v>3.2</v>
      </c>
      <c r="BP10" s="671"/>
      <c r="BQ10" s="671"/>
      <c r="BR10" s="671"/>
      <c r="BS10" s="624">
        <v>4534</v>
      </c>
      <c r="BT10" s="619"/>
      <c r="BU10" s="619"/>
      <c r="BV10" s="619"/>
      <c r="BW10" s="619"/>
      <c r="BX10" s="619"/>
      <c r="BY10" s="619"/>
      <c r="BZ10" s="619"/>
      <c r="CA10" s="619"/>
      <c r="CB10" s="654"/>
      <c r="CD10" s="655" t="s">
        <v>226</v>
      </c>
      <c r="CE10" s="652"/>
      <c r="CF10" s="652"/>
      <c r="CG10" s="652"/>
      <c r="CH10" s="652"/>
      <c r="CI10" s="652"/>
      <c r="CJ10" s="652"/>
      <c r="CK10" s="652"/>
      <c r="CL10" s="652"/>
      <c r="CM10" s="652"/>
      <c r="CN10" s="652"/>
      <c r="CO10" s="652"/>
      <c r="CP10" s="652"/>
      <c r="CQ10" s="653"/>
      <c r="CR10" s="618">
        <v>38946</v>
      </c>
      <c r="CS10" s="619"/>
      <c r="CT10" s="619"/>
      <c r="CU10" s="619"/>
      <c r="CV10" s="619"/>
      <c r="CW10" s="619"/>
      <c r="CX10" s="619"/>
      <c r="CY10" s="620"/>
      <c r="CZ10" s="671">
        <v>0.2</v>
      </c>
      <c r="DA10" s="671"/>
      <c r="DB10" s="671"/>
      <c r="DC10" s="671"/>
      <c r="DD10" s="624" t="s">
        <v>109</v>
      </c>
      <c r="DE10" s="619"/>
      <c r="DF10" s="619"/>
      <c r="DG10" s="619"/>
      <c r="DH10" s="619"/>
      <c r="DI10" s="619"/>
      <c r="DJ10" s="619"/>
      <c r="DK10" s="619"/>
      <c r="DL10" s="619"/>
      <c r="DM10" s="619"/>
      <c r="DN10" s="619"/>
      <c r="DO10" s="619"/>
      <c r="DP10" s="620"/>
      <c r="DQ10" s="624">
        <v>525</v>
      </c>
      <c r="DR10" s="619"/>
      <c r="DS10" s="619"/>
      <c r="DT10" s="619"/>
      <c r="DU10" s="619"/>
      <c r="DV10" s="619"/>
      <c r="DW10" s="619"/>
      <c r="DX10" s="619"/>
      <c r="DY10" s="619"/>
      <c r="DZ10" s="619"/>
      <c r="EA10" s="619"/>
      <c r="EB10" s="619"/>
      <c r="EC10" s="654"/>
    </row>
    <row r="11" spans="2:143" ht="11.25" customHeight="1" x14ac:dyDescent="0.15">
      <c r="B11" s="615" t="s">
        <v>227</v>
      </c>
      <c r="C11" s="616"/>
      <c r="D11" s="616"/>
      <c r="E11" s="616"/>
      <c r="F11" s="616"/>
      <c r="G11" s="616"/>
      <c r="H11" s="616"/>
      <c r="I11" s="616"/>
      <c r="J11" s="616"/>
      <c r="K11" s="616"/>
      <c r="L11" s="616"/>
      <c r="M11" s="616"/>
      <c r="N11" s="616"/>
      <c r="O11" s="616"/>
      <c r="P11" s="616"/>
      <c r="Q11" s="617"/>
      <c r="R11" s="618">
        <v>21462</v>
      </c>
      <c r="S11" s="619"/>
      <c r="T11" s="619"/>
      <c r="U11" s="619"/>
      <c r="V11" s="619"/>
      <c r="W11" s="619"/>
      <c r="X11" s="619"/>
      <c r="Y11" s="620"/>
      <c r="Z11" s="671">
        <v>0.1</v>
      </c>
      <c r="AA11" s="671"/>
      <c r="AB11" s="671"/>
      <c r="AC11" s="671"/>
      <c r="AD11" s="672">
        <v>21462</v>
      </c>
      <c r="AE11" s="672"/>
      <c r="AF11" s="672"/>
      <c r="AG11" s="672"/>
      <c r="AH11" s="672"/>
      <c r="AI11" s="672"/>
      <c r="AJ11" s="672"/>
      <c r="AK11" s="672"/>
      <c r="AL11" s="641">
        <v>0.2</v>
      </c>
      <c r="AM11" s="673"/>
      <c r="AN11" s="673"/>
      <c r="AO11" s="674"/>
      <c r="AP11" s="615" t="s">
        <v>228</v>
      </c>
      <c r="AQ11" s="616"/>
      <c r="AR11" s="616"/>
      <c r="AS11" s="616"/>
      <c r="AT11" s="616"/>
      <c r="AU11" s="616"/>
      <c r="AV11" s="616"/>
      <c r="AW11" s="616"/>
      <c r="AX11" s="616"/>
      <c r="AY11" s="616"/>
      <c r="AZ11" s="616"/>
      <c r="BA11" s="616"/>
      <c r="BB11" s="616"/>
      <c r="BC11" s="616"/>
      <c r="BD11" s="616"/>
      <c r="BE11" s="616"/>
      <c r="BF11" s="617"/>
      <c r="BG11" s="618">
        <v>92950</v>
      </c>
      <c r="BH11" s="619"/>
      <c r="BI11" s="619"/>
      <c r="BJ11" s="619"/>
      <c r="BK11" s="619"/>
      <c r="BL11" s="619"/>
      <c r="BM11" s="619"/>
      <c r="BN11" s="620"/>
      <c r="BO11" s="671">
        <v>3.1</v>
      </c>
      <c r="BP11" s="671"/>
      <c r="BQ11" s="671"/>
      <c r="BR11" s="671"/>
      <c r="BS11" s="624">
        <v>4232</v>
      </c>
      <c r="BT11" s="619"/>
      <c r="BU11" s="619"/>
      <c r="BV11" s="619"/>
      <c r="BW11" s="619"/>
      <c r="BX11" s="619"/>
      <c r="BY11" s="619"/>
      <c r="BZ11" s="619"/>
      <c r="CA11" s="619"/>
      <c r="CB11" s="654"/>
      <c r="CD11" s="655" t="s">
        <v>229</v>
      </c>
      <c r="CE11" s="652"/>
      <c r="CF11" s="652"/>
      <c r="CG11" s="652"/>
      <c r="CH11" s="652"/>
      <c r="CI11" s="652"/>
      <c r="CJ11" s="652"/>
      <c r="CK11" s="652"/>
      <c r="CL11" s="652"/>
      <c r="CM11" s="652"/>
      <c r="CN11" s="652"/>
      <c r="CO11" s="652"/>
      <c r="CP11" s="652"/>
      <c r="CQ11" s="653"/>
      <c r="CR11" s="618">
        <v>1706008</v>
      </c>
      <c r="CS11" s="619"/>
      <c r="CT11" s="619"/>
      <c r="CU11" s="619"/>
      <c r="CV11" s="619"/>
      <c r="CW11" s="619"/>
      <c r="CX11" s="619"/>
      <c r="CY11" s="620"/>
      <c r="CZ11" s="671">
        <v>8.4</v>
      </c>
      <c r="DA11" s="671"/>
      <c r="DB11" s="671"/>
      <c r="DC11" s="671"/>
      <c r="DD11" s="624">
        <v>347662</v>
      </c>
      <c r="DE11" s="619"/>
      <c r="DF11" s="619"/>
      <c r="DG11" s="619"/>
      <c r="DH11" s="619"/>
      <c r="DI11" s="619"/>
      <c r="DJ11" s="619"/>
      <c r="DK11" s="619"/>
      <c r="DL11" s="619"/>
      <c r="DM11" s="619"/>
      <c r="DN11" s="619"/>
      <c r="DO11" s="619"/>
      <c r="DP11" s="620"/>
      <c r="DQ11" s="624">
        <v>1053382</v>
      </c>
      <c r="DR11" s="619"/>
      <c r="DS11" s="619"/>
      <c r="DT11" s="619"/>
      <c r="DU11" s="619"/>
      <c r="DV11" s="619"/>
      <c r="DW11" s="619"/>
      <c r="DX11" s="619"/>
      <c r="DY11" s="619"/>
      <c r="DZ11" s="619"/>
      <c r="EA11" s="619"/>
      <c r="EB11" s="619"/>
      <c r="EC11" s="654"/>
    </row>
    <row r="12" spans="2:143" ht="11.25" customHeight="1" x14ac:dyDescent="0.15">
      <c r="B12" s="615" t="s">
        <v>230</v>
      </c>
      <c r="C12" s="616"/>
      <c r="D12" s="616"/>
      <c r="E12" s="616"/>
      <c r="F12" s="616"/>
      <c r="G12" s="616"/>
      <c r="H12" s="616"/>
      <c r="I12" s="616"/>
      <c r="J12" s="616"/>
      <c r="K12" s="616"/>
      <c r="L12" s="616"/>
      <c r="M12" s="616"/>
      <c r="N12" s="616"/>
      <c r="O12" s="616"/>
      <c r="P12" s="616"/>
      <c r="Q12" s="617"/>
      <c r="R12" s="618" t="s">
        <v>109</v>
      </c>
      <c r="S12" s="619"/>
      <c r="T12" s="619"/>
      <c r="U12" s="619"/>
      <c r="V12" s="619"/>
      <c r="W12" s="619"/>
      <c r="X12" s="619"/>
      <c r="Y12" s="620"/>
      <c r="Z12" s="671" t="s">
        <v>109</v>
      </c>
      <c r="AA12" s="671"/>
      <c r="AB12" s="671"/>
      <c r="AC12" s="671"/>
      <c r="AD12" s="672" t="s">
        <v>109</v>
      </c>
      <c r="AE12" s="672"/>
      <c r="AF12" s="672"/>
      <c r="AG12" s="672"/>
      <c r="AH12" s="672"/>
      <c r="AI12" s="672"/>
      <c r="AJ12" s="672"/>
      <c r="AK12" s="672"/>
      <c r="AL12" s="641" t="s">
        <v>109</v>
      </c>
      <c r="AM12" s="673"/>
      <c r="AN12" s="673"/>
      <c r="AO12" s="674"/>
      <c r="AP12" s="615" t="s">
        <v>231</v>
      </c>
      <c r="AQ12" s="616"/>
      <c r="AR12" s="616"/>
      <c r="AS12" s="616"/>
      <c r="AT12" s="616"/>
      <c r="AU12" s="616"/>
      <c r="AV12" s="616"/>
      <c r="AW12" s="616"/>
      <c r="AX12" s="616"/>
      <c r="AY12" s="616"/>
      <c r="AZ12" s="616"/>
      <c r="BA12" s="616"/>
      <c r="BB12" s="616"/>
      <c r="BC12" s="616"/>
      <c r="BD12" s="616"/>
      <c r="BE12" s="616"/>
      <c r="BF12" s="617"/>
      <c r="BG12" s="618">
        <v>1682018</v>
      </c>
      <c r="BH12" s="619"/>
      <c r="BI12" s="619"/>
      <c r="BJ12" s="619"/>
      <c r="BK12" s="619"/>
      <c r="BL12" s="619"/>
      <c r="BM12" s="619"/>
      <c r="BN12" s="620"/>
      <c r="BO12" s="671">
        <v>56</v>
      </c>
      <c r="BP12" s="671"/>
      <c r="BQ12" s="671"/>
      <c r="BR12" s="671"/>
      <c r="BS12" s="624" t="s">
        <v>109</v>
      </c>
      <c r="BT12" s="619"/>
      <c r="BU12" s="619"/>
      <c r="BV12" s="619"/>
      <c r="BW12" s="619"/>
      <c r="BX12" s="619"/>
      <c r="BY12" s="619"/>
      <c r="BZ12" s="619"/>
      <c r="CA12" s="619"/>
      <c r="CB12" s="654"/>
      <c r="CD12" s="655" t="s">
        <v>232</v>
      </c>
      <c r="CE12" s="652"/>
      <c r="CF12" s="652"/>
      <c r="CG12" s="652"/>
      <c r="CH12" s="652"/>
      <c r="CI12" s="652"/>
      <c r="CJ12" s="652"/>
      <c r="CK12" s="652"/>
      <c r="CL12" s="652"/>
      <c r="CM12" s="652"/>
      <c r="CN12" s="652"/>
      <c r="CO12" s="652"/>
      <c r="CP12" s="652"/>
      <c r="CQ12" s="653"/>
      <c r="CR12" s="618">
        <v>685830</v>
      </c>
      <c r="CS12" s="619"/>
      <c r="CT12" s="619"/>
      <c r="CU12" s="619"/>
      <c r="CV12" s="619"/>
      <c r="CW12" s="619"/>
      <c r="CX12" s="619"/>
      <c r="CY12" s="620"/>
      <c r="CZ12" s="671">
        <v>3.4</v>
      </c>
      <c r="DA12" s="671"/>
      <c r="DB12" s="671"/>
      <c r="DC12" s="671"/>
      <c r="DD12" s="624">
        <v>162956</v>
      </c>
      <c r="DE12" s="619"/>
      <c r="DF12" s="619"/>
      <c r="DG12" s="619"/>
      <c r="DH12" s="619"/>
      <c r="DI12" s="619"/>
      <c r="DJ12" s="619"/>
      <c r="DK12" s="619"/>
      <c r="DL12" s="619"/>
      <c r="DM12" s="619"/>
      <c r="DN12" s="619"/>
      <c r="DO12" s="619"/>
      <c r="DP12" s="620"/>
      <c r="DQ12" s="624">
        <v>320686</v>
      </c>
      <c r="DR12" s="619"/>
      <c r="DS12" s="619"/>
      <c r="DT12" s="619"/>
      <c r="DU12" s="619"/>
      <c r="DV12" s="619"/>
      <c r="DW12" s="619"/>
      <c r="DX12" s="619"/>
      <c r="DY12" s="619"/>
      <c r="DZ12" s="619"/>
      <c r="EA12" s="619"/>
      <c r="EB12" s="619"/>
      <c r="EC12" s="654"/>
    </row>
    <row r="13" spans="2:143" ht="11.25" customHeight="1" x14ac:dyDescent="0.15">
      <c r="B13" s="615" t="s">
        <v>233</v>
      </c>
      <c r="C13" s="616"/>
      <c r="D13" s="616"/>
      <c r="E13" s="616"/>
      <c r="F13" s="616"/>
      <c r="G13" s="616"/>
      <c r="H13" s="616"/>
      <c r="I13" s="616"/>
      <c r="J13" s="616"/>
      <c r="K13" s="616"/>
      <c r="L13" s="616"/>
      <c r="M13" s="616"/>
      <c r="N13" s="616"/>
      <c r="O13" s="616"/>
      <c r="P13" s="616"/>
      <c r="Q13" s="617"/>
      <c r="R13" s="618">
        <v>31602</v>
      </c>
      <c r="S13" s="619"/>
      <c r="T13" s="619"/>
      <c r="U13" s="619"/>
      <c r="V13" s="619"/>
      <c r="W13" s="619"/>
      <c r="X13" s="619"/>
      <c r="Y13" s="620"/>
      <c r="Z13" s="671">
        <v>0.1</v>
      </c>
      <c r="AA13" s="671"/>
      <c r="AB13" s="671"/>
      <c r="AC13" s="671"/>
      <c r="AD13" s="672">
        <v>31602</v>
      </c>
      <c r="AE13" s="672"/>
      <c r="AF13" s="672"/>
      <c r="AG13" s="672"/>
      <c r="AH13" s="672"/>
      <c r="AI13" s="672"/>
      <c r="AJ13" s="672"/>
      <c r="AK13" s="672"/>
      <c r="AL13" s="641">
        <v>0.3</v>
      </c>
      <c r="AM13" s="673"/>
      <c r="AN13" s="673"/>
      <c r="AO13" s="674"/>
      <c r="AP13" s="615" t="s">
        <v>234</v>
      </c>
      <c r="AQ13" s="616"/>
      <c r="AR13" s="616"/>
      <c r="AS13" s="616"/>
      <c r="AT13" s="616"/>
      <c r="AU13" s="616"/>
      <c r="AV13" s="616"/>
      <c r="AW13" s="616"/>
      <c r="AX13" s="616"/>
      <c r="AY13" s="616"/>
      <c r="AZ13" s="616"/>
      <c r="BA13" s="616"/>
      <c r="BB13" s="616"/>
      <c r="BC13" s="616"/>
      <c r="BD13" s="616"/>
      <c r="BE13" s="616"/>
      <c r="BF13" s="617"/>
      <c r="BG13" s="618">
        <v>1571392</v>
      </c>
      <c r="BH13" s="619"/>
      <c r="BI13" s="619"/>
      <c r="BJ13" s="619"/>
      <c r="BK13" s="619"/>
      <c r="BL13" s="619"/>
      <c r="BM13" s="619"/>
      <c r="BN13" s="620"/>
      <c r="BO13" s="671">
        <v>52.4</v>
      </c>
      <c r="BP13" s="671"/>
      <c r="BQ13" s="671"/>
      <c r="BR13" s="671"/>
      <c r="BS13" s="624" t="s">
        <v>109</v>
      </c>
      <c r="BT13" s="619"/>
      <c r="BU13" s="619"/>
      <c r="BV13" s="619"/>
      <c r="BW13" s="619"/>
      <c r="BX13" s="619"/>
      <c r="BY13" s="619"/>
      <c r="BZ13" s="619"/>
      <c r="CA13" s="619"/>
      <c r="CB13" s="654"/>
      <c r="CD13" s="655" t="s">
        <v>235</v>
      </c>
      <c r="CE13" s="652"/>
      <c r="CF13" s="652"/>
      <c r="CG13" s="652"/>
      <c r="CH13" s="652"/>
      <c r="CI13" s="652"/>
      <c r="CJ13" s="652"/>
      <c r="CK13" s="652"/>
      <c r="CL13" s="652"/>
      <c r="CM13" s="652"/>
      <c r="CN13" s="652"/>
      <c r="CO13" s="652"/>
      <c r="CP13" s="652"/>
      <c r="CQ13" s="653"/>
      <c r="CR13" s="618">
        <v>2127688</v>
      </c>
      <c r="CS13" s="619"/>
      <c r="CT13" s="619"/>
      <c r="CU13" s="619"/>
      <c r="CV13" s="619"/>
      <c r="CW13" s="619"/>
      <c r="CX13" s="619"/>
      <c r="CY13" s="620"/>
      <c r="CZ13" s="671">
        <v>10.5</v>
      </c>
      <c r="DA13" s="671"/>
      <c r="DB13" s="671"/>
      <c r="DC13" s="671"/>
      <c r="DD13" s="624">
        <v>1280664</v>
      </c>
      <c r="DE13" s="619"/>
      <c r="DF13" s="619"/>
      <c r="DG13" s="619"/>
      <c r="DH13" s="619"/>
      <c r="DI13" s="619"/>
      <c r="DJ13" s="619"/>
      <c r="DK13" s="619"/>
      <c r="DL13" s="619"/>
      <c r="DM13" s="619"/>
      <c r="DN13" s="619"/>
      <c r="DO13" s="619"/>
      <c r="DP13" s="620"/>
      <c r="DQ13" s="624">
        <v>971521</v>
      </c>
      <c r="DR13" s="619"/>
      <c r="DS13" s="619"/>
      <c r="DT13" s="619"/>
      <c r="DU13" s="619"/>
      <c r="DV13" s="619"/>
      <c r="DW13" s="619"/>
      <c r="DX13" s="619"/>
      <c r="DY13" s="619"/>
      <c r="DZ13" s="619"/>
      <c r="EA13" s="619"/>
      <c r="EB13" s="619"/>
      <c r="EC13" s="654"/>
    </row>
    <row r="14" spans="2:143" ht="11.25" customHeight="1" x14ac:dyDescent="0.15">
      <c r="B14" s="615" t="s">
        <v>236</v>
      </c>
      <c r="C14" s="616"/>
      <c r="D14" s="616"/>
      <c r="E14" s="616"/>
      <c r="F14" s="616"/>
      <c r="G14" s="616"/>
      <c r="H14" s="616"/>
      <c r="I14" s="616"/>
      <c r="J14" s="616"/>
      <c r="K14" s="616"/>
      <c r="L14" s="616"/>
      <c r="M14" s="616"/>
      <c r="N14" s="616"/>
      <c r="O14" s="616"/>
      <c r="P14" s="616"/>
      <c r="Q14" s="617"/>
      <c r="R14" s="618" t="s">
        <v>109</v>
      </c>
      <c r="S14" s="619"/>
      <c r="T14" s="619"/>
      <c r="U14" s="619"/>
      <c r="V14" s="619"/>
      <c r="W14" s="619"/>
      <c r="X14" s="619"/>
      <c r="Y14" s="620"/>
      <c r="Z14" s="671" t="s">
        <v>109</v>
      </c>
      <c r="AA14" s="671"/>
      <c r="AB14" s="671"/>
      <c r="AC14" s="671"/>
      <c r="AD14" s="672" t="s">
        <v>109</v>
      </c>
      <c r="AE14" s="672"/>
      <c r="AF14" s="672"/>
      <c r="AG14" s="672"/>
      <c r="AH14" s="672"/>
      <c r="AI14" s="672"/>
      <c r="AJ14" s="672"/>
      <c r="AK14" s="672"/>
      <c r="AL14" s="641" t="s">
        <v>109</v>
      </c>
      <c r="AM14" s="673"/>
      <c r="AN14" s="673"/>
      <c r="AO14" s="674"/>
      <c r="AP14" s="615" t="s">
        <v>237</v>
      </c>
      <c r="AQ14" s="616"/>
      <c r="AR14" s="616"/>
      <c r="AS14" s="616"/>
      <c r="AT14" s="616"/>
      <c r="AU14" s="616"/>
      <c r="AV14" s="616"/>
      <c r="AW14" s="616"/>
      <c r="AX14" s="616"/>
      <c r="AY14" s="616"/>
      <c r="AZ14" s="616"/>
      <c r="BA14" s="616"/>
      <c r="BB14" s="616"/>
      <c r="BC14" s="616"/>
      <c r="BD14" s="616"/>
      <c r="BE14" s="616"/>
      <c r="BF14" s="617"/>
      <c r="BG14" s="618">
        <v>76575</v>
      </c>
      <c r="BH14" s="619"/>
      <c r="BI14" s="619"/>
      <c r="BJ14" s="619"/>
      <c r="BK14" s="619"/>
      <c r="BL14" s="619"/>
      <c r="BM14" s="619"/>
      <c r="BN14" s="620"/>
      <c r="BO14" s="671">
        <v>2.6</v>
      </c>
      <c r="BP14" s="671"/>
      <c r="BQ14" s="671"/>
      <c r="BR14" s="671"/>
      <c r="BS14" s="624" t="s">
        <v>109</v>
      </c>
      <c r="BT14" s="619"/>
      <c r="BU14" s="619"/>
      <c r="BV14" s="619"/>
      <c r="BW14" s="619"/>
      <c r="BX14" s="619"/>
      <c r="BY14" s="619"/>
      <c r="BZ14" s="619"/>
      <c r="CA14" s="619"/>
      <c r="CB14" s="654"/>
      <c r="CD14" s="655" t="s">
        <v>238</v>
      </c>
      <c r="CE14" s="652"/>
      <c r="CF14" s="652"/>
      <c r="CG14" s="652"/>
      <c r="CH14" s="652"/>
      <c r="CI14" s="652"/>
      <c r="CJ14" s="652"/>
      <c r="CK14" s="652"/>
      <c r="CL14" s="652"/>
      <c r="CM14" s="652"/>
      <c r="CN14" s="652"/>
      <c r="CO14" s="652"/>
      <c r="CP14" s="652"/>
      <c r="CQ14" s="653"/>
      <c r="CR14" s="618">
        <v>707091</v>
      </c>
      <c r="CS14" s="619"/>
      <c r="CT14" s="619"/>
      <c r="CU14" s="619"/>
      <c r="CV14" s="619"/>
      <c r="CW14" s="619"/>
      <c r="CX14" s="619"/>
      <c r="CY14" s="620"/>
      <c r="CZ14" s="671">
        <v>3.5</v>
      </c>
      <c r="DA14" s="671"/>
      <c r="DB14" s="671"/>
      <c r="DC14" s="671"/>
      <c r="DD14" s="624">
        <v>55351</v>
      </c>
      <c r="DE14" s="619"/>
      <c r="DF14" s="619"/>
      <c r="DG14" s="619"/>
      <c r="DH14" s="619"/>
      <c r="DI14" s="619"/>
      <c r="DJ14" s="619"/>
      <c r="DK14" s="619"/>
      <c r="DL14" s="619"/>
      <c r="DM14" s="619"/>
      <c r="DN14" s="619"/>
      <c r="DO14" s="619"/>
      <c r="DP14" s="620"/>
      <c r="DQ14" s="624">
        <v>659101</v>
      </c>
      <c r="DR14" s="619"/>
      <c r="DS14" s="619"/>
      <c r="DT14" s="619"/>
      <c r="DU14" s="619"/>
      <c r="DV14" s="619"/>
      <c r="DW14" s="619"/>
      <c r="DX14" s="619"/>
      <c r="DY14" s="619"/>
      <c r="DZ14" s="619"/>
      <c r="EA14" s="619"/>
      <c r="EB14" s="619"/>
      <c r="EC14" s="654"/>
    </row>
    <row r="15" spans="2:143" ht="11.25" customHeight="1" x14ac:dyDescent="0.15">
      <c r="B15" s="615" t="s">
        <v>239</v>
      </c>
      <c r="C15" s="616"/>
      <c r="D15" s="616"/>
      <c r="E15" s="616"/>
      <c r="F15" s="616"/>
      <c r="G15" s="616"/>
      <c r="H15" s="616"/>
      <c r="I15" s="616"/>
      <c r="J15" s="616"/>
      <c r="K15" s="616"/>
      <c r="L15" s="616"/>
      <c r="M15" s="616"/>
      <c r="N15" s="616"/>
      <c r="O15" s="616"/>
      <c r="P15" s="616"/>
      <c r="Q15" s="617"/>
      <c r="R15" s="618">
        <v>5985</v>
      </c>
      <c r="S15" s="619"/>
      <c r="T15" s="619"/>
      <c r="U15" s="619"/>
      <c r="V15" s="619"/>
      <c r="W15" s="619"/>
      <c r="X15" s="619"/>
      <c r="Y15" s="620"/>
      <c r="Z15" s="671">
        <v>0</v>
      </c>
      <c r="AA15" s="671"/>
      <c r="AB15" s="671"/>
      <c r="AC15" s="671"/>
      <c r="AD15" s="672">
        <v>5985</v>
      </c>
      <c r="AE15" s="672"/>
      <c r="AF15" s="672"/>
      <c r="AG15" s="672"/>
      <c r="AH15" s="672"/>
      <c r="AI15" s="672"/>
      <c r="AJ15" s="672"/>
      <c r="AK15" s="672"/>
      <c r="AL15" s="641">
        <v>0.1</v>
      </c>
      <c r="AM15" s="673"/>
      <c r="AN15" s="673"/>
      <c r="AO15" s="674"/>
      <c r="AP15" s="615" t="s">
        <v>240</v>
      </c>
      <c r="AQ15" s="616"/>
      <c r="AR15" s="616"/>
      <c r="AS15" s="616"/>
      <c r="AT15" s="616"/>
      <c r="AU15" s="616"/>
      <c r="AV15" s="616"/>
      <c r="AW15" s="616"/>
      <c r="AX15" s="616"/>
      <c r="AY15" s="616"/>
      <c r="AZ15" s="616"/>
      <c r="BA15" s="616"/>
      <c r="BB15" s="616"/>
      <c r="BC15" s="616"/>
      <c r="BD15" s="616"/>
      <c r="BE15" s="616"/>
      <c r="BF15" s="617"/>
      <c r="BG15" s="618">
        <v>200659</v>
      </c>
      <c r="BH15" s="619"/>
      <c r="BI15" s="619"/>
      <c r="BJ15" s="619"/>
      <c r="BK15" s="619"/>
      <c r="BL15" s="619"/>
      <c r="BM15" s="619"/>
      <c r="BN15" s="620"/>
      <c r="BO15" s="671">
        <v>6.7</v>
      </c>
      <c r="BP15" s="671"/>
      <c r="BQ15" s="671"/>
      <c r="BR15" s="671"/>
      <c r="BS15" s="624" t="s">
        <v>109</v>
      </c>
      <c r="BT15" s="619"/>
      <c r="BU15" s="619"/>
      <c r="BV15" s="619"/>
      <c r="BW15" s="619"/>
      <c r="BX15" s="619"/>
      <c r="BY15" s="619"/>
      <c r="BZ15" s="619"/>
      <c r="CA15" s="619"/>
      <c r="CB15" s="654"/>
      <c r="CD15" s="655" t="s">
        <v>241</v>
      </c>
      <c r="CE15" s="652"/>
      <c r="CF15" s="652"/>
      <c r="CG15" s="652"/>
      <c r="CH15" s="652"/>
      <c r="CI15" s="652"/>
      <c r="CJ15" s="652"/>
      <c r="CK15" s="652"/>
      <c r="CL15" s="652"/>
      <c r="CM15" s="652"/>
      <c r="CN15" s="652"/>
      <c r="CO15" s="652"/>
      <c r="CP15" s="652"/>
      <c r="CQ15" s="653"/>
      <c r="CR15" s="618">
        <v>2097998</v>
      </c>
      <c r="CS15" s="619"/>
      <c r="CT15" s="619"/>
      <c r="CU15" s="619"/>
      <c r="CV15" s="619"/>
      <c r="CW15" s="619"/>
      <c r="CX15" s="619"/>
      <c r="CY15" s="620"/>
      <c r="CZ15" s="671">
        <v>10.3</v>
      </c>
      <c r="DA15" s="671"/>
      <c r="DB15" s="671"/>
      <c r="DC15" s="671"/>
      <c r="DD15" s="624">
        <v>574084</v>
      </c>
      <c r="DE15" s="619"/>
      <c r="DF15" s="619"/>
      <c r="DG15" s="619"/>
      <c r="DH15" s="619"/>
      <c r="DI15" s="619"/>
      <c r="DJ15" s="619"/>
      <c r="DK15" s="619"/>
      <c r="DL15" s="619"/>
      <c r="DM15" s="619"/>
      <c r="DN15" s="619"/>
      <c r="DO15" s="619"/>
      <c r="DP15" s="620"/>
      <c r="DQ15" s="624">
        <v>1362660</v>
      </c>
      <c r="DR15" s="619"/>
      <c r="DS15" s="619"/>
      <c r="DT15" s="619"/>
      <c r="DU15" s="619"/>
      <c r="DV15" s="619"/>
      <c r="DW15" s="619"/>
      <c r="DX15" s="619"/>
      <c r="DY15" s="619"/>
      <c r="DZ15" s="619"/>
      <c r="EA15" s="619"/>
      <c r="EB15" s="619"/>
      <c r="EC15" s="654"/>
    </row>
    <row r="16" spans="2:143" ht="11.25" customHeight="1" x14ac:dyDescent="0.15">
      <c r="B16" s="615" t="s">
        <v>242</v>
      </c>
      <c r="C16" s="616"/>
      <c r="D16" s="616"/>
      <c r="E16" s="616"/>
      <c r="F16" s="616"/>
      <c r="G16" s="616"/>
      <c r="H16" s="616"/>
      <c r="I16" s="616"/>
      <c r="J16" s="616"/>
      <c r="K16" s="616"/>
      <c r="L16" s="616"/>
      <c r="M16" s="616"/>
      <c r="N16" s="616"/>
      <c r="O16" s="616"/>
      <c r="P16" s="616"/>
      <c r="Q16" s="617"/>
      <c r="R16" s="618">
        <v>8520886</v>
      </c>
      <c r="S16" s="619"/>
      <c r="T16" s="619"/>
      <c r="U16" s="619"/>
      <c r="V16" s="619"/>
      <c r="W16" s="619"/>
      <c r="X16" s="619"/>
      <c r="Y16" s="620"/>
      <c r="Z16" s="671">
        <v>40.4</v>
      </c>
      <c r="AA16" s="671"/>
      <c r="AB16" s="671"/>
      <c r="AC16" s="671"/>
      <c r="AD16" s="672">
        <v>7901204</v>
      </c>
      <c r="AE16" s="672"/>
      <c r="AF16" s="672"/>
      <c r="AG16" s="672"/>
      <c r="AH16" s="672"/>
      <c r="AI16" s="672"/>
      <c r="AJ16" s="672"/>
      <c r="AK16" s="672"/>
      <c r="AL16" s="641">
        <v>66.900000000000006</v>
      </c>
      <c r="AM16" s="673"/>
      <c r="AN16" s="673"/>
      <c r="AO16" s="674"/>
      <c r="AP16" s="615" t="s">
        <v>243</v>
      </c>
      <c r="AQ16" s="616"/>
      <c r="AR16" s="616"/>
      <c r="AS16" s="616"/>
      <c r="AT16" s="616"/>
      <c r="AU16" s="616"/>
      <c r="AV16" s="616"/>
      <c r="AW16" s="616"/>
      <c r="AX16" s="616"/>
      <c r="AY16" s="616"/>
      <c r="AZ16" s="616"/>
      <c r="BA16" s="616"/>
      <c r="BB16" s="616"/>
      <c r="BC16" s="616"/>
      <c r="BD16" s="616"/>
      <c r="BE16" s="616"/>
      <c r="BF16" s="617"/>
      <c r="BG16" s="618" t="s">
        <v>109</v>
      </c>
      <c r="BH16" s="619"/>
      <c r="BI16" s="619"/>
      <c r="BJ16" s="619"/>
      <c r="BK16" s="619"/>
      <c r="BL16" s="619"/>
      <c r="BM16" s="619"/>
      <c r="BN16" s="620"/>
      <c r="BO16" s="671" t="s">
        <v>109</v>
      </c>
      <c r="BP16" s="671"/>
      <c r="BQ16" s="671"/>
      <c r="BR16" s="671"/>
      <c r="BS16" s="624" t="s">
        <v>109</v>
      </c>
      <c r="BT16" s="619"/>
      <c r="BU16" s="619"/>
      <c r="BV16" s="619"/>
      <c r="BW16" s="619"/>
      <c r="BX16" s="619"/>
      <c r="BY16" s="619"/>
      <c r="BZ16" s="619"/>
      <c r="CA16" s="619"/>
      <c r="CB16" s="654"/>
      <c r="CD16" s="655" t="s">
        <v>244</v>
      </c>
      <c r="CE16" s="652"/>
      <c r="CF16" s="652"/>
      <c r="CG16" s="652"/>
      <c r="CH16" s="652"/>
      <c r="CI16" s="652"/>
      <c r="CJ16" s="652"/>
      <c r="CK16" s="652"/>
      <c r="CL16" s="652"/>
      <c r="CM16" s="652"/>
      <c r="CN16" s="652"/>
      <c r="CO16" s="652"/>
      <c r="CP16" s="652"/>
      <c r="CQ16" s="653"/>
      <c r="CR16" s="618">
        <v>27013</v>
      </c>
      <c r="CS16" s="619"/>
      <c r="CT16" s="619"/>
      <c r="CU16" s="619"/>
      <c r="CV16" s="619"/>
      <c r="CW16" s="619"/>
      <c r="CX16" s="619"/>
      <c r="CY16" s="620"/>
      <c r="CZ16" s="671">
        <v>0.1</v>
      </c>
      <c r="DA16" s="671"/>
      <c r="DB16" s="671"/>
      <c r="DC16" s="671"/>
      <c r="DD16" s="624" t="s">
        <v>109</v>
      </c>
      <c r="DE16" s="619"/>
      <c r="DF16" s="619"/>
      <c r="DG16" s="619"/>
      <c r="DH16" s="619"/>
      <c r="DI16" s="619"/>
      <c r="DJ16" s="619"/>
      <c r="DK16" s="619"/>
      <c r="DL16" s="619"/>
      <c r="DM16" s="619"/>
      <c r="DN16" s="619"/>
      <c r="DO16" s="619"/>
      <c r="DP16" s="620"/>
      <c r="DQ16" s="624">
        <v>8177</v>
      </c>
      <c r="DR16" s="619"/>
      <c r="DS16" s="619"/>
      <c r="DT16" s="619"/>
      <c r="DU16" s="619"/>
      <c r="DV16" s="619"/>
      <c r="DW16" s="619"/>
      <c r="DX16" s="619"/>
      <c r="DY16" s="619"/>
      <c r="DZ16" s="619"/>
      <c r="EA16" s="619"/>
      <c r="EB16" s="619"/>
      <c r="EC16" s="654"/>
    </row>
    <row r="17" spans="2:133" ht="11.25" customHeight="1" x14ac:dyDescent="0.15">
      <c r="B17" s="615" t="s">
        <v>245</v>
      </c>
      <c r="C17" s="616"/>
      <c r="D17" s="616"/>
      <c r="E17" s="616"/>
      <c r="F17" s="616"/>
      <c r="G17" s="616"/>
      <c r="H17" s="616"/>
      <c r="I17" s="616"/>
      <c r="J17" s="616"/>
      <c r="K17" s="616"/>
      <c r="L17" s="616"/>
      <c r="M17" s="616"/>
      <c r="N17" s="616"/>
      <c r="O17" s="616"/>
      <c r="P17" s="616"/>
      <c r="Q17" s="617"/>
      <c r="R17" s="618">
        <v>7901204</v>
      </c>
      <c r="S17" s="619"/>
      <c r="T17" s="619"/>
      <c r="U17" s="619"/>
      <c r="V17" s="619"/>
      <c r="W17" s="619"/>
      <c r="X17" s="619"/>
      <c r="Y17" s="620"/>
      <c r="Z17" s="671">
        <v>37.5</v>
      </c>
      <c r="AA17" s="671"/>
      <c r="AB17" s="671"/>
      <c r="AC17" s="671"/>
      <c r="AD17" s="672">
        <v>7901204</v>
      </c>
      <c r="AE17" s="672"/>
      <c r="AF17" s="672"/>
      <c r="AG17" s="672"/>
      <c r="AH17" s="672"/>
      <c r="AI17" s="672"/>
      <c r="AJ17" s="672"/>
      <c r="AK17" s="672"/>
      <c r="AL17" s="641">
        <v>66.900000000000006</v>
      </c>
      <c r="AM17" s="673"/>
      <c r="AN17" s="673"/>
      <c r="AO17" s="674"/>
      <c r="AP17" s="615" t="s">
        <v>246</v>
      </c>
      <c r="AQ17" s="616"/>
      <c r="AR17" s="616"/>
      <c r="AS17" s="616"/>
      <c r="AT17" s="616"/>
      <c r="AU17" s="616"/>
      <c r="AV17" s="616"/>
      <c r="AW17" s="616"/>
      <c r="AX17" s="616"/>
      <c r="AY17" s="616"/>
      <c r="AZ17" s="616"/>
      <c r="BA17" s="616"/>
      <c r="BB17" s="616"/>
      <c r="BC17" s="616"/>
      <c r="BD17" s="616"/>
      <c r="BE17" s="616"/>
      <c r="BF17" s="617"/>
      <c r="BG17" s="618" t="s">
        <v>109</v>
      </c>
      <c r="BH17" s="619"/>
      <c r="BI17" s="619"/>
      <c r="BJ17" s="619"/>
      <c r="BK17" s="619"/>
      <c r="BL17" s="619"/>
      <c r="BM17" s="619"/>
      <c r="BN17" s="620"/>
      <c r="BO17" s="671" t="s">
        <v>109</v>
      </c>
      <c r="BP17" s="671"/>
      <c r="BQ17" s="671"/>
      <c r="BR17" s="671"/>
      <c r="BS17" s="624" t="s">
        <v>109</v>
      </c>
      <c r="BT17" s="619"/>
      <c r="BU17" s="619"/>
      <c r="BV17" s="619"/>
      <c r="BW17" s="619"/>
      <c r="BX17" s="619"/>
      <c r="BY17" s="619"/>
      <c r="BZ17" s="619"/>
      <c r="CA17" s="619"/>
      <c r="CB17" s="654"/>
      <c r="CD17" s="655" t="s">
        <v>247</v>
      </c>
      <c r="CE17" s="652"/>
      <c r="CF17" s="652"/>
      <c r="CG17" s="652"/>
      <c r="CH17" s="652"/>
      <c r="CI17" s="652"/>
      <c r="CJ17" s="652"/>
      <c r="CK17" s="652"/>
      <c r="CL17" s="652"/>
      <c r="CM17" s="652"/>
      <c r="CN17" s="652"/>
      <c r="CO17" s="652"/>
      <c r="CP17" s="652"/>
      <c r="CQ17" s="653"/>
      <c r="CR17" s="618">
        <v>2588929</v>
      </c>
      <c r="CS17" s="619"/>
      <c r="CT17" s="619"/>
      <c r="CU17" s="619"/>
      <c r="CV17" s="619"/>
      <c r="CW17" s="619"/>
      <c r="CX17" s="619"/>
      <c r="CY17" s="620"/>
      <c r="CZ17" s="671">
        <v>12.7</v>
      </c>
      <c r="DA17" s="671"/>
      <c r="DB17" s="671"/>
      <c r="DC17" s="671"/>
      <c r="DD17" s="624" t="s">
        <v>109</v>
      </c>
      <c r="DE17" s="619"/>
      <c r="DF17" s="619"/>
      <c r="DG17" s="619"/>
      <c r="DH17" s="619"/>
      <c r="DI17" s="619"/>
      <c r="DJ17" s="619"/>
      <c r="DK17" s="619"/>
      <c r="DL17" s="619"/>
      <c r="DM17" s="619"/>
      <c r="DN17" s="619"/>
      <c r="DO17" s="619"/>
      <c r="DP17" s="620"/>
      <c r="DQ17" s="624">
        <v>2561452</v>
      </c>
      <c r="DR17" s="619"/>
      <c r="DS17" s="619"/>
      <c r="DT17" s="619"/>
      <c r="DU17" s="619"/>
      <c r="DV17" s="619"/>
      <c r="DW17" s="619"/>
      <c r="DX17" s="619"/>
      <c r="DY17" s="619"/>
      <c r="DZ17" s="619"/>
      <c r="EA17" s="619"/>
      <c r="EB17" s="619"/>
      <c r="EC17" s="654"/>
    </row>
    <row r="18" spans="2:133" ht="11.25" customHeight="1" x14ac:dyDescent="0.15">
      <c r="B18" s="615" t="s">
        <v>248</v>
      </c>
      <c r="C18" s="616"/>
      <c r="D18" s="616"/>
      <c r="E18" s="616"/>
      <c r="F18" s="616"/>
      <c r="G18" s="616"/>
      <c r="H18" s="616"/>
      <c r="I18" s="616"/>
      <c r="J18" s="616"/>
      <c r="K18" s="616"/>
      <c r="L18" s="616"/>
      <c r="M18" s="616"/>
      <c r="N18" s="616"/>
      <c r="O18" s="616"/>
      <c r="P18" s="616"/>
      <c r="Q18" s="617"/>
      <c r="R18" s="618">
        <v>594399</v>
      </c>
      <c r="S18" s="619"/>
      <c r="T18" s="619"/>
      <c r="U18" s="619"/>
      <c r="V18" s="619"/>
      <c r="W18" s="619"/>
      <c r="X18" s="619"/>
      <c r="Y18" s="620"/>
      <c r="Z18" s="671">
        <v>2.8</v>
      </c>
      <c r="AA18" s="671"/>
      <c r="AB18" s="671"/>
      <c r="AC18" s="671"/>
      <c r="AD18" s="672" t="s">
        <v>109</v>
      </c>
      <c r="AE18" s="672"/>
      <c r="AF18" s="672"/>
      <c r="AG18" s="672"/>
      <c r="AH18" s="672"/>
      <c r="AI18" s="672"/>
      <c r="AJ18" s="672"/>
      <c r="AK18" s="672"/>
      <c r="AL18" s="641" t="s">
        <v>109</v>
      </c>
      <c r="AM18" s="673"/>
      <c r="AN18" s="673"/>
      <c r="AO18" s="674"/>
      <c r="AP18" s="615" t="s">
        <v>249</v>
      </c>
      <c r="AQ18" s="616"/>
      <c r="AR18" s="616"/>
      <c r="AS18" s="616"/>
      <c r="AT18" s="616"/>
      <c r="AU18" s="616"/>
      <c r="AV18" s="616"/>
      <c r="AW18" s="616"/>
      <c r="AX18" s="616"/>
      <c r="AY18" s="616"/>
      <c r="AZ18" s="616"/>
      <c r="BA18" s="616"/>
      <c r="BB18" s="616"/>
      <c r="BC18" s="616"/>
      <c r="BD18" s="616"/>
      <c r="BE18" s="616"/>
      <c r="BF18" s="617"/>
      <c r="BG18" s="618" t="s">
        <v>109</v>
      </c>
      <c r="BH18" s="619"/>
      <c r="BI18" s="619"/>
      <c r="BJ18" s="619"/>
      <c r="BK18" s="619"/>
      <c r="BL18" s="619"/>
      <c r="BM18" s="619"/>
      <c r="BN18" s="620"/>
      <c r="BO18" s="671" t="s">
        <v>109</v>
      </c>
      <c r="BP18" s="671"/>
      <c r="BQ18" s="671"/>
      <c r="BR18" s="671"/>
      <c r="BS18" s="624" t="s">
        <v>109</v>
      </c>
      <c r="BT18" s="619"/>
      <c r="BU18" s="619"/>
      <c r="BV18" s="619"/>
      <c r="BW18" s="619"/>
      <c r="BX18" s="619"/>
      <c r="BY18" s="619"/>
      <c r="BZ18" s="619"/>
      <c r="CA18" s="619"/>
      <c r="CB18" s="654"/>
      <c r="CD18" s="655" t="s">
        <v>250</v>
      </c>
      <c r="CE18" s="652"/>
      <c r="CF18" s="652"/>
      <c r="CG18" s="652"/>
      <c r="CH18" s="652"/>
      <c r="CI18" s="652"/>
      <c r="CJ18" s="652"/>
      <c r="CK18" s="652"/>
      <c r="CL18" s="652"/>
      <c r="CM18" s="652"/>
      <c r="CN18" s="652"/>
      <c r="CO18" s="652"/>
      <c r="CP18" s="652"/>
      <c r="CQ18" s="653"/>
      <c r="CR18" s="618" t="s">
        <v>109</v>
      </c>
      <c r="CS18" s="619"/>
      <c r="CT18" s="619"/>
      <c r="CU18" s="619"/>
      <c r="CV18" s="619"/>
      <c r="CW18" s="619"/>
      <c r="CX18" s="619"/>
      <c r="CY18" s="620"/>
      <c r="CZ18" s="671" t="s">
        <v>109</v>
      </c>
      <c r="DA18" s="671"/>
      <c r="DB18" s="671"/>
      <c r="DC18" s="671"/>
      <c r="DD18" s="624" t="s">
        <v>109</v>
      </c>
      <c r="DE18" s="619"/>
      <c r="DF18" s="619"/>
      <c r="DG18" s="619"/>
      <c r="DH18" s="619"/>
      <c r="DI18" s="619"/>
      <c r="DJ18" s="619"/>
      <c r="DK18" s="619"/>
      <c r="DL18" s="619"/>
      <c r="DM18" s="619"/>
      <c r="DN18" s="619"/>
      <c r="DO18" s="619"/>
      <c r="DP18" s="620"/>
      <c r="DQ18" s="624" t="s">
        <v>109</v>
      </c>
      <c r="DR18" s="619"/>
      <c r="DS18" s="619"/>
      <c r="DT18" s="619"/>
      <c r="DU18" s="619"/>
      <c r="DV18" s="619"/>
      <c r="DW18" s="619"/>
      <c r="DX18" s="619"/>
      <c r="DY18" s="619"/>
      <c r="DZ18" s="619"/>
      <c r="EA18" s="619"/>
      <c r="EB18" s="619"/>
      <c r="EC18" s="654"/>
    </row>
    <row r="19" spans="2:133" ht="11.25" customHeight="1" x14ac:dyDescent="0.15">
      <c r="B19" s="615" t="s">
        <v>251</v>
      </c>
      <c r="C19" s="616"/>
      <c r="D19" s="616"/>
      <c r="E19" s="616"/>
      <c r="F19" s="616"/>
      <c r="G19" s="616"/>
      <c r="H19" s="616"/>
      <c r="I19" s="616"/>
      <c r="J19" s="616"/>
      <c r="K19" s="616"/>
      <c r="L19" s="616"/>
      <c r="M19" s="616"/>
      <c r="N19" s="616"/>
      <c r="O19" s="616"/>
      <c r="P19" s="616"/>
      <c r="Q19" s="617"/>
      <c r="R19" s="618">
        <v>25283</v>
      </c>
      <c r="S19" s="619"/>
      <c r="T19" s="619"/>
      <c r="U19" s="619"/>
      <c r="V19" s="619"/>
      <c r="W19" s="619"/>
      <c r="X19" s="619"/>
      <c r="Y19" s="620"/>
      <c r="Z19" s="671">
        <v>0.1</v>
      </c>
      <c r="AA19" s="671"/>
      <c r="AB19" s="671"/>
      <c r="AC19" s="671"/>
      <c r="AD19" s="672" t="s">
        <v>109</v>
      </c>
      <c r="AE19" s="672"/>
      <c r="AF19" s="672"/>
      <c r="AG19" s="672"/>
      <c r="AH19" s="672"/>
      <c r="AI19" s="672"/>
      <c r="AJ19" s="672"/>
      <c r="AK19" s="672"/>
      <c r="AL19" s="641" t="s">
        <v>109</v>
      </c>
      <c r="AM19" s="673"/>
      <c r="AN19" s="673"/>
      <c r="AO19" s="674"/>
      <c r="AP19" s="615" t="s">
        <v>252</v>
      </c>
      <c r="AQ19" s="616"/>
      <c r="AR19" s="616"/>
      <c r="AS19" s="616"/>
      <c r="AT19" s="616"/>
      <c r="AU19" s="616"/>
      <c r="AV19" s="616"/>
      <c r="AW19" s="616"/>
      <c r="AX19" s="616"/>
      <c r="AY19" s="616"/>
      <c r="AZ19" s="616"/>
      <c r="BA19" s="616"/>
      <c r="BB19" s="616"/>
      <c r="BC19" s="616"/>
      <c r="BD19" s="616"/>
      <c r="BE19" s="616"/>
      <c r="BF19" s="617"/>
      <c r="BG19" s="618">
        <v>80646</v>
      </c>
      <c r="BH19" s="619"/>
      <c r="BI19" s="619"/>
      <c r="BJ19" s="619"/>
      <c r="BK19" s="619"/>
      <c r="BL19" s="619"/>
      <c r="BM19" s="619"/>
      <c r="BN19" s="620"/>
      <c r="BO19" s="671">
        <v>2.7</v>
      </c>
      <c r="BP19" s="671"/>
      <c r="BQ19" s="671"/>
      <c r="BR19" s="671"/>
      <c r="BS19" s="624" t="s">
        <v>109</v>
      </c>
      <c r="BT19" s="619"/>
      <c r="BU19" s="619"/>
      <c r="BV19" s="619"/>
      <c r="BW19" s="619"/>
      <c r="BX19" s="619"/>
      <c r="BY19" s="619"/>
      <c r="BZ19" s="619"/>
      <c r="CA19" s="619"/>
      <c r="CB19" s="654"/>
      <c r="CD19" s="655" t="s">
        <v>253</v>
      </c>
      <c r="CE19" s="652"/>
      <c r="CF19" s="652"/>
      <c r="CG19" s="652"/>
      <c r="CH19" s="652"/>
      <c r="CI19" s="652"/>
      <c r="CJ19" s="652"/>
      <c r="CK19" s="652"/>
      <c r="CL19" s="652"/>
      <c r="CM19" s="652"/>
      <c r="CN19" s="652"/>
      <c r="CO19" s="652"/>
      <c r="CP19" s="652"/>
      <c r="CQ19" s="653"/>
      <c r="CR19" s="618" t="s">
        <v>109</v>
      </c>
      <c r="CS19" s="619"/>
      <c r="CT19" s="619"/>
      <c r="CU19" s="619"/>
      <c r="CV19" s="619"/>
      <c r="CW19" s="619"/>
      <c r="CX19" s="619"/>
      <c r="CY19" s="620"/>
      <c r="CZ19" s="671" t="s">
        <v>109</v>
      </c>
      <c r="DA19" s="671"/>
      <c r="DB19" s="671"/>
      <c r="DC19" s="671"/>
      <c r="DD19" s="624" t="s">
        <v>109</v>
      </c>
      <c r="DE19" s="619"/>
      <c r="DF19" s="619"/>
      <c r="DG19" s="619"/>
      <c r="DH19" s="619"/>
      <c r="DI19" s="619"/>
      <c r="DJ19" s="619"/>
      <c r="DK19" s="619"/>
      <c r="DL19" s="619"/>
      <c r="DM19" s="619"/>
      <c r="DN19" s="619"/>
      <c r="DO19" s="619"/>
      <c r="DP19" s="620"/>
      <c r="DQ19" s="624" t="s">
        <v>109</v>
      </c>
      <c r="DR19" s="619"/>
      <c r="DS19" s="619"/>
      <c r="DT19" s="619"/>
      <c r="DU19" s="619"/>
      <c r="DV19" s="619"/>
      <c r="DW19" s="619"/>
      <c r="DX19" s="619"/>
      <c r="DY19" s="619"/>
      <c r="DZ19" s="619"/>
      <c r="EA19" s="619"/>
      <c r="EB19" s="619"/>
      <c r="EC19" s="654"/>
    </row>
    <row r="20" spans="2:133" ht="11.25" customHeight="1" x14ac:dyDescent="0.15">
      <c r="B20" s="615" t="s">
        <v>254</v>
      </c>
      <c r="C20" s="616"/>
      <c r="D20" s="616"/>
      <c r="E20" s="616"/>
      <c r="F20" s="616"/>
      <c r="G20" s="616"/>
      <c r="H20" s="616"/>
      <c r="I20" s="616"/>
      <c r="J20" s="616"/>
      <c r="K20" s="616"/>
      <c r="L20" s="616"/>
      <c r="M20" s="616"/>
      <c r="N20" s="616"/>
      <c r="O20" s="616"/>
      <c r="P20" s="616"/>
      <c r="Q20" s="617"/>
      <c r="R20" s="618">
        <v>12347876</v>
      </c>
      <c r="S20" s="619"/>
      <c r="T20" s="619"/>
      <c r="U20" s="619"/>
      <c r="V20" s="619"/>
      <c r="W20" s="619"/>
      <c r="X20" s="619"/>
      <c r="Y20" s="620"/>
      <c r="Z20" s="671">
        <v>58.6</v>
      </c>
      <c r="AA20" s="671"/>
      <c r="AB20" s="671"/>
      <c r="AC20" s="671"/>
      <c r="AD20" s="672">
        <v>11728194</v>
      </c>
      <c r="AE20" s="672"/>
      <c r="AF20" s="672"/>
      <c r="AG20" s="672"/>
      <c r="AH20" s="672"/>
      <c r="AI20" s="672"/>
      <c r="AJ20" s="672"/>
      <c r="AK20" s="672"/>
      <c r="AL20" s="641">
        <v>99.3</v>
      </c>
      <c r="AM20" s="673"/>
      <c r="AN20" s="673"/>
      <c r="AO20" s="674"/>
      <c r="AP20" s="615" t="s">
        <v>255</v>
      </c>
      <c r="AQ20" s="616"/>
      <c r="AR20" s="616"/>
      <c r="AS20" s="616"/>
      <c r="AT20" s="616"/>
      <c r="AU20" s="616"/>
      <c r="AV20" s="616"/>
      <c r="AW20" s="616"/>
      <c r="AX20" s="616"/>
      <c r="AY20" s="616"/>
      <c r="AZ20" s="616"/>
      <c r="BA20" s="616"/>
      <c r="BB20" s="616"/>
      <c r="BC20" s="616"/>
      <c r="BD20" s="616"/>
      <c r="BE20" s="616"/>
      <c r="BF20" s="617"/>
      <c r="BG20" s="618">
        <v>80646</v>
      </c>
      <c r="BH20" s="619"/>
      <c r="BI20" s="619"/>
      <c r="BJ20" s="619"/>
      <c r="BK20" s="619"/>
      <c r="BL20" s="619"/>
      <c r="BM20" s="619"/>
      <c r="BN20" s="620"/>
      <c r="BO20" s="671">
        <v>2.7</v>
      </c>
      <c r="BP20" s="671"/>
      <c r="BQ20" s="671"/>
      <c r="BR20" s="671"/>
      <c r="BS20" s="624" t="s">
        <v>109</v>
      </c>
      <c r="BT20" s="619"/>
      <c r="BU20" s="619"/>
      <c r="BV20" s="619"/>
      <c r="BW20" s="619"/>
      <c r="BX20" s="619"/>
      <c r="BY20" s="619"/>
      <c r="BZ20" s="619"/>
      <c r="CA20" s="619"/>
      <c r="CB20" s="654"/>
      <c r="CD20" s="655" t="s">
        <v>256</v>
      </c>
      <c r="CE20" s="652"/>
      <c r="CF20" s="652"/>
      <c r="CG20" s="652"/>
      <c r="CH20" s="652"/>
      <c r="CI20" s="652"/>
      <c r="CJ20" s="652"/>
      <c r="CK20" s="652"/>
      <c r="CL20" s="652"/>
      <c r="CM20" s="652"/>
      <c r="CN20" s="652"/>
      <c r="CO20" s="652"/>
      <c r="CP20" s="652"/>
      <c r="CQ20" s="653"/>
      <c r="CR20" s="618">
        <v>20340597</v>
      </c>
      <c r="CS20" s="619"/>
      <c r="CT20" s="619"/>
      <c r="CU20" s="619"/>
      <c r="CV20" s="619"/>
      <c r="CW20" s="619"/>
      <c r="CX20" s="619"/>
      <c r="CY20" s="620"/>
      <c r="CZ20" s="671">
        <v>100</v>
      </c>
      <c r="DA20" s="671"/>
      <c r="DB20" s="671"/>
      <c r="DC20" s="671"/>
      <c r="DD20" s="624">
        <v>3111252</v>
      </c>
      <c r="DE20" s="619"/>
      <c r="DF20" s="619"/>
      <c r="DG20" s="619"/>
      <c r="DH20" s="619"/>
      <c r="DI20" s="619"/>
      <c r="DJ20" s="619"/>
      <c r="DK20" s="619"/>
      <c r="DL20" s="619"/>
      <c r="DM20" s="619"/>
      <c r="DN20" s="619"/>
      <c r="DO20" s="619"/>
      <c r="DP20" s="620"/>
      <c r="DQ20" s="624">
        <v>13485815</v>
      </c>
      <c r="DR20" s="619"/>
      <c r="DS20" s="619"/>
      <c r="DT20" s="619"/>
      <c r="DU20" s="619"/>
      <c r="DV20" s="619"/>
      <c r="DW20" s="619"/>
      <c r="DX20" s="619"/>
      <c r="DY20" s="619"/>
      <c r="DZ20" s="619"/>
      <c r="EA20" s="619"/>
      <c r="EB20" s="619"/>
      <c r="EC20" s="654"/>
    </row>
    <row r="21" spans="2:133" ht="11.25" customHeight="1" x14ac:dyDescent="0.15">
      <c r="B21" s="615" t="s">
        <v>257</v>
      </c>
      <c r="C21" s="616"/>
      <c r="D21" s="616"/>
      <c r="E21" s="616"/>
      <c r="F21" s="616"/>
      <c r="G21" s="616"/>
      <c r="H21" s="616"/>
      <c r="I21" s="616"/>
      <c r="J21" s="616"/>
      <c r="K21" s="616"/>
      <c r="L21" s="616"/>
      <c r="M21" s="616"/>
      <c r="N21" s="616"/>
      <c r="O21" s="616"/>
      <c r="P21" s="616"/>
      <c r="Q21" s="617"/>
      <c r="R21" s="618">
        <v>5121</v>
      </c>
      <c r="S21" s="619"/>
      <c r="T21" s="619"/>
      <c r="U21" s="619"/>
      <c r="V21" s="619"/>
      <c r="W21" s="619"/>
      <c r="X21" s="619"/>
      <c r="Y21" s="620"/>
      <c r="Z21" s="671">
        <v>0</v>
      </c>
      <c r="AA21" s="671"/>
      <c r="AB21" s="671"/>
      <c r="AC21" s="671"/>
      <c r="AD21" s="672">
        <v>5121</v>
      </c>
      <c r="AE21" s="672"/>
      <c r="AF21" s="672"/>
      <c r="AG21" s="672"/>
      <c r="AH21" s="672"/>
      <c r="AI21" s="672"/>
      <c r="AJ21" s="672"/>
      <c r="AK21" s="672"/>
      <c r="AL21" s="641">
        <v>0</v>
      </c>
      <c r="AM21" s="673"/>
      <c r="AN21" s="673"/>
      <c r="AO21" s="674"/>
      <c r="AP21" s="709" t="s">
        <v>258</v>
      </c>
      <c r="AQ21" s="719"/>
      <c r="AR21" s="719"/>
      <c r="AS21" s="719"/>
      <c r="AT21" s="719"/>
      <c r="AU21" s="719"/>
      <c r="AV21" s="719"/>
      <c r="AW21" s="719"/>
      <c r="AX21" s="719"/>
      <c r="AY21" s="719"/>
      <c r="AZ21" s="719"/>
      <c r="BA21" s="719"/>
      <c r="BB21" s="719"/>
      <c r="BC21" s="719"/>
      <c r="BD21" s="719"/>
      <c r="BE21" s="719"/>
      <c r="BF21" s="711"/>
      <c r="BG21" s="618">
        <v>80646</v>
      </c>
      <c r="BH21" s="619"/>
      <c r="BI21" s="619"/>
      <c r="BJ21" s="619"/>
      <c r="BK21" s="619"/>
      <c r="BL21" s="619"/>
      <c r="BM21" s="619"/>
      <c r="BN21" s="620"/>
      <c r="BO21" s="671">
        <v>2.7</v>
      </c>
      <c r="BP21" s="671"/>
      <c r="BQ21" s="671"/>
      <c r="BR21" s="671"/>
      <c r="BS21" s="624" t="s">
        <v>109</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x14ac:dyDescent="0.15">
      <c r="B22" s="615" t="s">
        <v>259</v>
      </c>
      <c r="C22" s="616"/>
      <c r="D22" s="616"/>
      <c r="E22" s="616"/>
      <c r="F22" s="616"/>
      <c r="G22" s="616"/>
      <c r="H22" s="616"/>
      <c r="I22" s="616"/>
      <c r="J22" s="616"/>
      <c r="K22" s="616"/>
      <c r="L22" s="616"/>
      <c r="M22" s="616"/>
      <c r="N22" s="616"/>
      <c r="O22" s="616"/>
      <c r="P22" s="616"/>
      <c r="Q22" s="617"/>
      <c r="R22" s="618">
        <v>107372</v>
      </c>
      <c r="S22" s="619"/>
      <c r="T22" s="619"/>
      <c r="U22" s="619"/>
      <c r="V22" s="619"/>
      <c r="W22" s="619"/>
      <c r="X22" s="619"/>
      <c r="Y22" s="620"/>
      <c r="Z22" s="671">
        <v>0.5</v>
      </c>
      <c r="AA22" s="671"/>
      <c r="AB22" s="671"/>
      <c r="AC22" s="671"/>
      <c r="AD22" s="672" t="s">
        <v>109</v>
      </c>
      <c r="AE22" s="672"/>
      <c r="AF22" s="672"/>
      <c r="AG22" s="672"/>
      <c r="AH22" s="672"/>
      <c r="AI22" s="672"/>
      <c r="AJ22" s="672"/>
      <c r="AK22" s="672"/>
      <c r="AL22" s="641" t="s">
        <v>109</v>
      </c>
      <c r="AM22" s="673"/>
      <c r="AN22" s="673"/>
      <c r="AO22" s="674"/>
      <c r="AP22" s="709" t="s">
        <v>260</v>
      </c>
      <c r="AQ22" s="719"/>
      <c r="AR22" s="719"/>
      <c r="AS22" s="719"/>
      <c r="AT22" s="719"/>
      <c r="AU22" s="719"/>
      <c r="AV22" s="719"/>
      <c r="AW22" s="719"/>
      <c r="AX22" s="719"/>
      <c r="AY22" s="719"/>
      <c r="AZ22" s="719"/>
      <c r="BA22" s="719"/>
      <c r="BB22" s="719"/>
      <c r="BC22" s="719"/>
      <c r="BD22" s="719"/>
      <c r="BE22" s="719"/>
      <c r="BF22" s="711"/>
      <c r="BG22" s="618" t="s">
        <v>109</v>
      </c>
      <c r="BH22" s="619"/>
      <c r="BI22" s="619"/>
      <c r="BJ22" s="619"/>
      <c r="BK22" s="619"/>
      <c r="BL22" s="619"/>
      <c r="BM22" s="619"/>
      <c r="BN22" s="620"/>
      <c r="BO22" s="671" t="s">
        <v>109</v>
      </c>
      <c r="BP22" s="671"/>
      <c r="BQ22" s="671"/>
      <c r="BR22" s="671"/>
      <c r="BS22" s="624" t="s">
        <v>109</v>
      </c>
      <c r="BT22" s="619"/>
      <c r="BU22" s="619"/>
      <c r="BV22" s="619"/>
      <c r="BW22" s="619"/>
      <c r="BX22" s="619"/>
      <c r="BY22" s="619"/>
      <c r="BZ22" s="619"/>
      <c r="CA22" s="619"/>
      <c r="CB22" s="654"/>
      <c r="CD22" s="723" t="s">
        <v>261</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x14ac:dyDescent="0.15">
      <c r="B23" s="615" t="s">
        <v>262</v>
      </c>
      <c r="C23" s="616"/>
      <c r="D23" s="616"/>
      <c r="E23" s="616"/>
      <c r="F23" s="616"/>
      <c r="G23" s="616"/>
      <c r="H23" s="616"/>
      <c r="I23" s="616"/>
      <c r="J23" s="616"/>
      <c r="K23" s="616"/>
      <c r="L23" s="616"/>
      <c r="M23" s="616"/>
      <c r="N23" s="616"/>
      <c r="O23" s="616"/>
      <c r="P23" s="616"/>
      <c r="Q23" s="617"/>
      <c r="R23" s="618">
        <v>106340</v>
      </c>
      <c r="S23" s="619"/>
      <c r="T23" s="619"/>
      <c r="U23" s="619"/>
      <c r="V23" s="619"/>
      <c r="W23" s="619"/>
      <c r="X23" s="619"/>
      <c r="Y23" s="620"/>
      <c r="Z23" s="671">
        <v>0.5</v>
      </c>
      <c r="AA23" s="671"/>
      <c r="AB23" s="671"/>
      <c r="AC23" s="671"/>
      <c r="AD23" s="672">
        <v>9025</v>
      </c>
      <c r="AE23" s="672"/>
      <c r="AF23" s="672"/>
      <c r="AG23" s="672"/>
      <c r="AH23" s="672"/>
      <c r="AI23" s="672"/>
      <c r="AJ23" s="672"/>
      <c r="AK23" s="672"/>
      <c r="AL23" s="641">
        <v>0.1</v>
      </c>
      <c r="AM23" s="673"/>
      <c r="AN23" s="673"/>
      <c r="AO23" s="674"/>
      <c r="AP23" s="709" t="s">
        <v>263</v>
      </c>
      <c r="AQ23" s="719"/>
      <c r="AR23" s="719"/>
      <c r="AS23" s="719"/>
      <c r="AT23" s="719"/>
      <c r="AU23" s="719"/>
      <c r="AV23" s="719"/>
      <c r="AW23" s="719"/>
      <c r="AX23" s="719"/>
      <c r="AY23" s="719"/>
      <c r="AZ23" s="719"/>
      <c r="BA23" s="719"/>
      <c r="BB23" s="719"/>
      <c r="BC23" s="719"/>
      <c r="BD23" s="719"/>
      <c r="BE23" s="719"/>
      <c r="BF23" s="711"/>
      <c r="BG23" s="618" t="s">
        <v>109</v>
      </c>
      <c r="BH23" s="619"/>
      <c r="BI23" s="619"/>
      <c r="BJ23" s="619"/>
      <c r="BK23" s="619"/>
      <c r="BL23" s="619"/>
      <c r="BM23" s="619"/>
      <c r="BN23" s="620"/>
      <c r="BO23" s="671" t="s">
        <v>109</v>
      </c>
      <c r="BP23" s="671"/>
      <c r="BQ23" s="671"/>
      <c r="BR23" s="671"/>
      <c r="BS23" s="624" t="s">
        <v>109</v>
      </c>
      <c r="BT23" s="619"/>
      <c r="BU23" s="619"/>
      <c r="BV23" s="619"/>
      <c r="BW23" s="619"/>
      <c r="BX23" s="619"/>
      <c r="BY23" s="619"/>
      <c r="BZ23" s="619"/>
      <c r="CA23" s="619"/>
      <c r="CB23" s="654"/>
      <c r="CD23" s="723" t="s">
        <v>202</v>
      </c>
      <c r="CE23" s="724"/>
      <c r="CF23" s="724"/>
      <c r="CG23" s="724"/>
      <c r="CH23" s="724"/>
      <c r="CI23" s="724"/>
      <c r="CJ23" s="724"/>
      <c r="CK23" s="724"/>
      <c r="CL23" s="724"/>
      <c r="CM23" s="724"/>
      <c r="CN23" s="724"/>
      <c r="CO23" s="724"/>
      <c r="CP23" s="724"/>
      <c r="CQ23" s="725"/>
      <c r="CR23" s="723" t="s">
        <v>264</v>
      </c>
      <c r="CS23" s="724"/>
      <c r="CT23" s="724"/>
      <c r="CU23" s="724"/>
      <c r="CV23" s="724"/>
      <c r="CW23" s="724"/>
      <c r="CX23" s="724"/>
      <c r="CY23" s="725"/>
      <c r="CZ23" s="723" t="s">
        <v>265</v>
      </c>
      <c r="DA23" s="724"/>
      <c r="DB23" s="724"/>
      <c r="DC23" s="725"/>
      <c r="DD23" s="723" t="s">
        <v>266</v>
      </c>
      <c r="DE23" s="724"/>
      <c r="DF23" s="724"/>
      <c r="DG23" s="724"/>
      <c r="DH23" s="724"/>
      <c r="DI23" s="724"/>
      <c r="DJ23" s="724"/>
      <c r="DK23" s="725"/>
      <c r="DL23" s="726" t="s">
        <v>267</v>
      </c>
      <c r="DM23" s="727"/>
      <c r="DN23" s="727"/>
      <c r="DO23" s="727"/>
      <c r="DP23" s="727"/>
      <c r="DQ23" s="727"/>
      <c r="DR23" s="727"/>
      <c r="DS23" s="727"/>
      <c r="DT23" s="727"/>
      <c r="DU23" s="727"/>
      <c r="DV23" s="728"/>
      <c r="DW23" s="723" t="s">
        <v>268</v>
      </c>
      <c r="DX23" s="724"/>
      <c r="DY23" s="724"/>
      <c r="DZ23" s="724"/>
      <c r="EA23" s="724"/>
      <c r="EB23" s="724"/>
      <c r="EC23" s="725"/>
    </row>
    <row r="24" spans="2:133" ht="11.25" customHeight="1" x14ac:dyDescent="0.15">
      <c r="B24" s="615" t="s">
        <v>269</v>
      </c>
      <c r="C24" s="616"/>
      <c r="D24" s="616"/>
      <c r="E24" s="616"/>
      <c r="F24" s="616"/>
      <c r="G24" s="616"/>
      <c r="H24" s="616"/>
      <c r="I24" s="616"/>
      <c r="J24" s="616"/>
      <c r="K24" s="616"/>
      <c r="L24" s="616"/>
      <c r="M24" s="616"/>
      <c r="N24" s="616"/>
      <c r="O24" s="616"/>
      <c r="P24" s="616"/>
      <c r="Q24" s="617"/>
      <c r="R24" s="618">
        <v>44733</v>
      </c>
      <c r="S24" s="619"/>
      <c r="T24" s="619"/>
      <c r="U24" s="619"/>
      <c r="V24" s="619"/>
      <c r="W24" s="619"/>
      <c r="X24" s="619"/>
      <c r="Y24" s="620"/>
      <c r="Z24" s="671">
        <v>0.2</v>
      </c>
      <c r="AA24" s="671"/>
      <c r="AB24" s="671"/>
      <c r="AC24" s="671"/>
      <c r="AD24" s="672" t="s">
        <v>109</v>
      </c>
      <c r="AE24" s="672"/>
      <c r="AF24" s="672"/>
      <c r="AG24" s="672"/>
      <c r="AH24" s="672"/>
      <c r="AI24" s="672"/>
      <c r="AJ24" s="672"/>
      <c r="AK24" s="672"/>
      <c r="AL24" s="641" t="s">
        <v>109</v>
      </c>
      <c r="AM24" s="673"/>
      <c r="AN24" s="673"/>
      <c r="AO24" s="674"/>
      <c r="AP24" s="709" t="s">
        <v>270</v>
      </c>
      <c r="AQ24" s="719"/>
      <c r="AR24" s="719"/>
      <c r="AS24" s="719"/>
      <c r="AT24" s="719"/>
      <c r="AU24" s="719"/>
      <c r="AV24" s="719"/>
      <c r="AW24" s="719"/>
      <c r="AX24" s="719"/>
      <c r="AY24" s="719"/>
      <c r="AZ24" s="719"/>
      <c r="BA24" s="719"/>
      <c r="BB24" s="719"/>
      <c r="BC24" s="719"/>
      <c r="BD24" s="719"/>
      <c r="BE24" s="719"/>
      <c r="BF24" s="711"/>
      <c r="BG24" s="618" t="s">
        <v>109</v>
      </c>
      <c r="BH24" s="619"/>
      <c r="BI24" s="619"/>
      <c r="BJ24" s="619"/>
      <c r="BK24" s="619"/>
      <c r="BL24" s="619"/>
      <c r="BM24" s="619"/>
      <c r="BN24" s="620"/>
      <c r="BO24" s="671" t="s">
        <v>109</v>
      </c>
      <c r="BP24" s="671"/>
      <c r="BQ24" s="671"/>
      <c r="BR24" s="671"/>
      <c r="BS24" s="624" t="s">
        <v>109</v>
      </c>
      <c r="BT24" s="619"/>
      <c r="BU24" s="619"/>
      <c r="BV24" s="619"/>
      <c r="BW24" s="619"/>
      <c r="BX24" s="619"/>
      <c r="BY24" s="619"/>
      <c r="BZ24" s="619"/>
      <c r="CA24" s="619"/>
      <c r="CB24" s="654"/>
      <c r="CD24" s="675" t="s">
        <v>271</v>
      </c>
      <c r="CE24" s="676"/>
      <c r="CF24" s="676"/>
      <c r="CG24" s="676"/>
      <c r="CH24" s="676"/>
      <c r="CI24" s="676"/>
      <c r="CJ24" s="676"/>
      <c r="CK24" s="676"/>
      <c r="CL24" s="676"/>
      <c r="CM24" s="676"/>
      <c r="CN24" s="676"/>
      <c r="CO24" s="676"/>
      <c r="CP24" s="676"/>
      <c r="CQ24" s="677"/>
      <c r="CR24" s="668">
        <v>7584507</v>
      </c>
      <c r="CS24" s="669"/>
      <c r="CT24" s="669"/>
      <c r="CU24" s="669"/>
      <c r="CV24" s="669"/>
      <c r="CW24" s="669"/>
      <c r="CX24" s="669"/>
      <c r="CY24" s="716"/>
      <c r="CZ24" s="720">
        <v>37.299999999999997</v>
      </c>
      <c r="DA24" s="721"/>
      <c r="DB24" s="721"/>
      <c r="DC24" s="722"/>
      <c r="DD24" s="715">
        <v>5733026</v>
      </c>
      <c r="DE24" s="669"/>
      <c r="DF24" s="669"/>
      <c r="DG24" s="669"/>
      <c r="DH24" s="669"/>
      <c r="DI24" s="669"/>
      <c r="DJ24" s="669"/>
      <c r="DK24" s="716"/>
      <c r="DL24" s="715">
        <v>5715954</v>
      </c>
      <c r="DM24" s="669"/>
      <c r="DN24" s="669"/>
      <c r="DO24" s="669"/>
      <c r="DP24" s="669"/>
      <c r="DQ24" s="669"/>
      <c r="DR24" s="669"/>
      <c r="DS24" s="669"/>
      <c r="DT24" s="669"/>
      <c r="DU24" s="669"/>
      <c r="DV24" s="716"/>
      <c r="DW24" s="717">
        <v>45.9</v>
      </c>
      <c r="DX24" s="686"/>
      <c r="DY24" s="686"/>
      <c r="DZ24" s="686"/>
      <c r="EA24" s="686"/>
      <c r="EB24" s="686"/>
      <c r="EC24" s="718"/>
    </row>
    <row r="25" spans="2:133" ht="11.25" customHeight="1" x14ac:dyDescent="0.15">
      <c r="B25" s="615" t="s">
        <v>272</v>
      </c>
      <c r="C25" s="616"/>
      <c r="D25" s="616"/>
      <c r="E25" s="616"/>
      <c r="F25" s="616"/>
      <c r="G25" s="616"/>
      <c r="H25" s="616"/>
      <c r="I25" s="616"/>
      <c r="J25" s="616"/>
      <c r="K25" s="616"/>
      <c r="L25" s="616"/>
      <c r="M25" s="616"/>
      <c r="N25" s="616"/>
      <c r="O25" s="616"/>
      <c r="P25" s="616"/>
      <c r="Q25" s="617"/>
      <c r="R25" s="618">
        <v>2018025</v>
      </c>
      <c r="S25" s="619"/>
      <c r="T25" s="619"/>
      <c r="U25" s="619"/>
      <c r="V25" s="619"/>
      <c r="W25" s="619"/>
      <c r="X25" s="619"/>
      <c r="Y25" s="620"/>
      <c r="Z25" s="671">
        <v>9.6</v>
      </c>
      <c r="AA25" s="671"/>
      <c r="AB25" s="671"/>
      <c r="AC25" s="671"/>
      <c r="AD25" s="672" t="s">
        <v>109</v>
      </c>
      <c r="AE25" s="672"/>
      <c r="AF25" s="672"/>
      <c r="AG25" s="672"/>
      <c r="AH25" s="672"/>
      <c r="AI25" s="672"/>
      <c r="AJ25" s="672"/>
      <c r="AK25" s="672"/>
      <c r="AL25" s="641" t="s">
        <v>109</v>
      </c>
      <c r="AM25" s="673"/>
      <c r="AN25" s="673"/>
      <c r="AO25" s="674"/>
      <c r="AP25" s="709" t="s">
        <v>273</v>
      </c>
      <c r="AQ25" s="719"/>
      <c r="AR25" s="719"/>
      <c r="AS25" s="719"/>
      <c r="AT25" s="719"/>
      <c r="AU25" s="719"/>
      <c r="AV25" s="719"/>
      <c r="AW25" s="719"/>
      <c r="AX25" s="719"/>
      <c r="AY25" s="719"/>
      <c r="AZ25" s="719"/>
      <c r="BA25" s="719"/>
      <c r="BB25" s="719"/>
      <c r="BC25" s="719"/>
      <c r="BD25" s="719"/>
      <c r="BE25" s="719"/>
      <c r="BF25" s="711"/>
      <c r="BG25" s="618" t="s">
        <v>109</v>
      </c>
      <c r="BH25" s="619"/>
      <c r="BI25" s="619"/>
      <c r="BJ25" s="619"/>
      <c r="BK25" s="619"/>
      <c r="BL25" s="619"/>
      <c r="BM25" s="619"/>
      <c r="BN25" s="620"/>
      <c r="BO25" s="671" t="s">
        <v>109</v>
      </c>
      <c r="BP25" s="671"/>
      <c r="BQ25" s="671"/>
      <c r="BR25" s="671"/>
      <c r="BS25" s="624" t="s">
        <v>109</v>
      </c>
      <c r="BT25" s="619"/>
      <c r="BU25" s="619"/>
      <c r="BV25" s="619"/>
      <c r="BW25" s="619"/>
      <c r="BX25" s="619"/>
      <c r="BY25" s="619"/>
      <c r="BZ25" s="619"/>
      <c r="CA25" s="619"/>
      <c r="CB25" s="654"/>
      <c r="CD25" s="655" t="s">
        <v>274</v>
      </c>
      <c r="CE25" s="652"/>
      <c r="CF25" s="652"/>
      <c r="CG25" s="652"/>
      <c r="CH25" s="652"/>
      <c r="CI25" s="652"/>
      <c r="CJ25" s="652"/>
      <c r="CK25" s="652"/>
      <c r="CL25" s="652"/>
      <c r="CM25" s="652"/>
      <c r="CN25" s="652"/>
      <c r="CO25" s="652"/>
      <c r="CP25" s="652"/>
      <c r="CQ25" s="653"/>
      <c r="CR25" s="618">
        <v>2646930</v>
      </c>
      <c r="CS25" s="637"/>
      <c r="CT25" s="637"/>
      <c r="CU25" s="637"/>
      <c r="CV25" s="637"/>
      <c r="CW25" s="637"/>
      <c r="CX25" s="637"/>
      <c r="CY25" s="638"/>
      <c r="CZ25" s="621">
        <v>13</v>
      </c>
      <c r="DA25" s="639"/>
      <c r="DB25" s="639"/>
      <c r="DC25" s="640"/>
      <c r="DD25" s="624">
        <v>2475138</v>
      </c>
      <c r="DE25" s="637"/>
      <c r="DF25" s="637"/>
      <c r="DG25" s="637"/>
      <c r="DH25" s="637"/>
      <c r="DI25" s="637"/>
      <c r="DJ25" s="637"/>
      <c r="DK25" s="638"/>
      <c r="DL25" s="624">
        <v>2458155</v>
      </c>
      <c r="DM25" s="637"/>
      <c r="DN25" s="637"/>
      <c r="DO25" s="637"/>
      <c r="DP25" s="637"/>
      <c r="DQ25" s="637"/>
      <c r="DR25" s="637"/>
      <c r="DS25" s="637"/>
      <c r="DT25" s="637"/>
      <c r="DU25" s="637"/>
      <c r="DV25" s="638"/>
      <c r="DW25" s="641">
        <v>19.7</v>
      </c>
      <c r="DX25" s="642"/>
      <c r="DY25" s="642"/>
      <c r="DZ25" s="642"/>
      <c r="EA25" s="642"/>
      <c r="EB25" s="642"/>
      <c r="EC25" s="643"/>
    </row>
    <row r="26" spans="2:133" ht="11.25" customHeight="1" x14ac:dyDescent="0.15">
      <c r="B26" s="712" t="s">
        <v>275</v>
      </c>
      <c r="C26" s="713"/>
      <c r="D26" s="713"/>
      <c r="E26" s="713"/>
      <c r="F26" s="713"/>
      <c r="G26" s="713"/>
      <c r="H26" s="713"/>
      <c r="I26" s="713"/>
      <c r="J26" s="713"/>
      <c r="K26" s="713"/>
      <c r="L26" s="713"/>
      <c r="M26" s="713"/>
      <c r="N26" s="713"/>
      <c r="O26" s="713"/>
      <c r="P26" s="713"/>
      <c r="Q26" s="714"/>
      <c r="R26" s="618">
        <v>1053</v>
      </c>
      <c r="S26" s="619"/>
      <c r="T26" s="619"/>
      <c r="U26" s="619"/>
      <c r="V26" s="619"/>
      <c r="W26" s="619"/>
      <c r="X26" s="619"/>
      <c r="Y26" s="620"/>
      <c r="Z26" s="671">
        <v>0</v>
      </c>
      <c r="AA26" s="671"/>
      <c r="AB26" s="671"/>
      <c r="AC26" s="671"/>
      <c r="AD26" s="672">
        <v>1053</v>
      </c>
      <c r="AE26" s="672"/>
      <c r="AF26" s="672"/>
      <c r="AG26" s="672"/>
      <c r="AH26" s="672"/>
      <c r="AI26" s="672"/>
      <c r="AJ26" s="672"/>
      <c r="AK26" s="672"/>
      <c r="AL26" s="641">
        <v>0</v>
      </c>
      <c r="AM26" s="673"/>
      <c r="AN26" s="673"/>
      <c r="AO26" s="674"/>
      <c r="AP26" s="709" t="s">
        <v>276</v>
      </c>
      <c r="AQ26" s="710"/>
      <c r="AR26" s="710"/>
      <c r="AS26" s="710"/>
      <c r="AT26" s="710"/>
      <c r="AU26" s="710"/>
      <c r="AV26" s="710"/>
      <c r="AW26" s="710"/>
      <c r="AX26" s="710"/>
      <c r="AY26" s="710"/>
      <c r="AZ26" s="710"/>
      <c r="BA26" s="710"/>
      <c r="BB26" s="710"/>
      <c r="BC26" s="710"/>
      <c r="BD26" s="710"/>
      <c r="BE26" s="710"/>
      <c r="BF26" s="711"/>
      <c r="BG26" s="618" t="s">
        <v>109</v>
      </c>
      <c r="BH26" s="619"/>
      <c r="BI26" s="619"/>
      <c r="BJ26" s="619"/>
      <c r="BK26" s="619"/>
      <c r="BL26" s="619"/>
      <c r="BM26" s="619"/>
      <c r="BN26" s="620"/>
      <c r="BO26" s="671" t="s">
        <v>109</v>
      </c>
      <c r="BP26" s="671"/>
      <c r="BQ26" s="671"/>
      <c r="BR26" s="671"/>
      <c r="BS26" s="624" t="s">
        <v>109</v>
      </c>
      <c r="BT26" s="619"/>
      <c r="BU26" s="619"/>
      <c r="BV26" s="619"/>
      <c r="BW26" s="619"/>
      <c r="BX26" s="619"/>
      <c r="BY26" s="619"/>
      <c r="BZ26" s="619"/>
      <c r="CA26" s="619"/>
      <c r="CB26" s="654"/>
      <c r="CD26" s="655" t="s">
        <v>277</v>
      </c>
      <c r="CE26" s="652"/>
      <c r="CF26" s="652"/>
      <c r="CG26" s="652"/>
      <c r="CH26" s="652"/>
      <c r="CI26" s="652"/>
      <c r="CJ26" s="652"/>
      <c r="CK26" s="652"/>
      <c r="CL26" s="652"/>
      <c r="CM26" s="652"/>
      <c r="CN26" s="652"/>
      <c r="CO26" s="652"/>
      <c r="CP26" s="652"/>
      <c r="CQ26" s="653"/>
      <c r="CR26" s="618">
        <v>1640984</v>
      </c>
      <c r="CS26" s="619"/>
      <c r="CT26" s="619"/>
      <c r="CU26" s="619"/>
      <c r="CV26" s="619"/>
      <c r="CW26" s="619"/>
      <c r="CX26" s="619"/>
      <c r="CY26" s="620"/>
      <c r="CZ26" s="621">
        <v>8.1</v>
      </c>
      <c r="DA26" s="639"/>
      <c r="DB26" s="639"/>
      <c r="DC26" s="640"/>
      <c r="DD26" s="624">
        <v>1546576</v>
      </c>
      <c r="DE26" s="619"/>
      <c r="DF26" s="619"/>
      <c r="DG26" s="619"/>
      <c r="DH26" s="619"/>
      <c r="DI26" s="619"/>
      <c r="DJ26" s="619"/>
      <c r="DK26" s="620"/>
      <c r="DL26" s="624" t="s">
        <v>214</v>
      </c>
      <c r="DM26" s="619"/>
      <c r="DN26" s="619"/>
      <c r="DO26" s="619"/>
      <c r="DP26" s="619"/>
      <c r="DQ26" s="619"/>
      <c r="DR26" s="619"/>
      <c r="DS26" s="619"/>
      <c r="DT26" s="619"/>
      <c r="DU26" s="619"/>
      <c r="DV26" s="620"/>
      <c r="DW26" s="641" t="s">
        <v>214</v>
      </c>
      <c r="DX26" s="642"/>
      <c r="DY26" s="642"/>
      <c r="DZ26" s="642"/>
      <c r="EA26" s="642"/>
      <c r="EB26" s="642"/>
      <c r="EC26" s="643"/>
    </row>
    <row r="27" spans="2:133" ht="11.25" customHeight="1" x14ac:dyDescent="0.15">
      <c r="B27" s="615" t="s">
        <v>278</v>
      </c>
      <c r="C27" s="616"/>
      <c r="D27" s="616"/>
      <c r="E27" s="616"/>
      <c r="F27" s="616"/>
      <c r="G27" s="616"/>
      <c r="H27" s="616"/>
      <c r="I27" s="616"/>
      <c r="J27" s="616"/>
      <c r="K27" s="616"/>
      <c r="L27" s="616"/>
      <c r="M27" s="616"/>
      <c r="N27" s="616"/>
      <c r="O27" s="616"/>
      <c r="P27" s="616"/>
      <c r="Q27" s="617"/>
      <c r="R27" s="618">
        <v>1798073</v>
      </c>
      <c r="S27" s="619"/>
      <c r="T27" s="619"/>
      <c r="U27" s="619"/>
      <c r="V27" s="619"/>
      <c r="W27" s="619"/>
      <c r="X27" s="619"/>
      <c r="Y27" s="620"/>
      <c r="Z27" s="671">
        <v>8.5</v>
      </c>
      <c r="AA27" s="671"/>
      <c r="AB27" s="671"/>
      <c r="AC27" s="671"/>
      <c r="AD27" s="672" t="s">
        <v>109</v>
      </c>
      <c r="AE27" s="672"/>
      <c r="AF27" s="672"/>
      <c r="AG27" s="672"/>
      <c r="AH27" s="672"/>
      <c r="AI27" s="672"/>
      <c r="AJ27" s="672"/>
      <c r="AK27" s="672"/>
      <c r="AL27" s="641" t="s">
        <v>109</v>
      </c>
      <c r="AM27" s="673"/>
      <c r="AN27" s="673"/>
      <c r="AO27" s="674"/>
      <c r="AP27" s="615" t="s">
        <v>279</v>
      </c>
      <c r="AQ27" s="616"/>
      <c r="AR27" s="616"/>
      <c r="AS27" s="616"/>
      <c r="AT27" s="616"/>
      <c r="AU27" s="616"/>
      <c r="AV27" s="616"/>
      <c r="AW27" s="616"/>
      <c r="AX27" s="616"/>
      <c r="AY27" s="616"/>
      <c r="AZ27" s="616"/>
      <c r="BA27" s="616"/>
      <c r="BB27" s="616"/>
      <c r="BC27" s="616"/>
      <c r="BD27" s="616"/>
      <c r="BE27" s="616"/>
      <c r="BF27" s="617"/>
      <c r="BG27" s="618">
        <v>3001162</v>
      </c>
      <c r="BH27" s="619"/>
      <c r="BI27" s="619"/>
      <c r="BJ27" s="619"/>
      <c r="BK27" s="619"/>
      <c r="BL27" s="619"/>
      <c r="BM27" s="619"/>
      <c r="BN27" s="620"/>
      <c r="BO27" s="671">
        <v>100</v>
      </c>
      <c r="BP27" s="671"/>
      <c r="BQ27" s="671"/>
      <c r="BR27" s="671"/>
      <c r="BS27" s="624">
        <v>8766</v>
      </c>
      <c r="BT27" s="619"/>
      <c r="BU27" s="619"/>
      <c r="BV27" s="619"/>
      <c r="BW27" s="619"/>
      <c r="BX27" s="619"/>
      <c r="BY27" s="619"/>
      <c r="BZ27" s="619"/>
      <c r="CA27" s="619"/>
      <c r="CB27" s="654"/>
      <c r="CD27" s="655" t="s">
        <v>280</v>
      </c>
      <c r="CE27" s="652"/>
      <c r="CF27" s="652"/>
      <c r="CG27" s="652"/>
      <c r="CH27" s="652"/>
      <c r="CI27" s="652"/>
      <c r="CJ27" s="652"/>
      <c r="CK27" s="652"/>
      <c r="CL27" s="652"/>
      <c r="CM27" s="652"/>
      <c r="CN27" s="652"/>
      <c r="CO27" s="652"/>
      <c r="CP27" s="652"/>
      <c r="CQ27" s="653"/>
      <c r="CR27" s="618">
        <v>2348652</v>
      </c>
      <c r="CS27" s="637"/>
      <c r="CT27" s="637"/>
      <c r="CU27" s="637"/>
      <c r="CV27" s="637"/>
      <c r="CW27" s="637"/>
      <c r="CX27" s="637"/>
      <c r="CY27" s="638"/>
      <c r="CZ27" s="621">
        <v>11.5</v>
      </c>
      <c r="DA27" s="639"/>
      <c r="DB27" s="639"/>
      <c r="DC27" s="640"/>
      <c r="DD27" s="624">
        <v>696440</v>
      </c>
      <c r="DE27" s="637"/>
      <c r="DF27" s="637"/>
      <c r="DG27" s="637"/>
      <c r="DH27" s="637"/>
      <c r="DI27" s="637"/>
      <c r="DJ27" s="637"/>
      <c r="DK27" s="638"/>
      <c r="DL27" s="624">
        <v>696351</v>
      </c>
      <c r="DM27" s="637"/>
      <c r="DN27" s="637"/>
      <c r="DO27" s="637"/>
      <c r="DP27" s="637"/>
      <c r="DQ27" s="637"/>
      <c r="DR27" s="637"/>
      <c r="DS27" s="637"/>
      <c r="DT27" s="637"/>
      <c r="DU27" s="637"/>
      <c r="DV27" s="638"/>
      <c r="DW27" s="641">
        <v>5.6</v>
      </c>
      <c r="DX27" s="642"/>
      <c r="DY27" s="642"/>
      <c r="DZ27" s="642"/>
      <c r="EA27" s="642"/>
      <c r="EB27" s="642"/>
      <c r="EC27" s="643"/>
    </row>
    <row r="28" spans="2:133" ht="11.25" customHeight="1" x14ac:dyDescent="0.15">
      <c r="B28" s="615" t="s">
        <v>281</v>
      </c>
      <c r="C28" s="616"/>
      <c r="D28" s="616"/>
      <c r="E28" s="616"/>
      <c r="F28" s="616"/>
      <c r="G28" s="616"/>
      <c r="H28" s="616"/>
      <c r="I28" s="616"/>
      <c r="J28" s="616"/>
      <c r="K28" s="616"/>
      <c r="L28" s="616"/>
      <c r="M28" s="616"/>
      <c r="N28" s="616"/>
      <c r="O28" s="616"/>
      <c r="P28" s="616"/>
      <c r="Q28" s="617"/>
      <c r="R28" s="618">
        <v>238864</v>
      </c>
      <c r="S28" s="619"/>
      <c r="T28" s="619"/>
      <c r="U28" s="619"/>
      <c r="V28" s="619"/>
      <c r="W28" s="619"/>
      <c r="X28" s="619"/>
      <c r="Y28" s="620"/>
      <c r="Z28" s="671">
        <v>1.1000000000000001</v>
      </c>
      <c r="AA28" s="671"/>
      <c r="AB28" s="671"/>
      <c r="AC28" s="671"/>
      <c r="AD28" s="672">
        <v>56686</v>
      </c>
      <c r="AE28" s="672"/>
      <c r="AF28" s="672"/>
      <c r="AG28" s="672"/>
      <c r="AH28" s="672"/>
      <c r="AI28" s="672"/>
      <c r="AJ28" s="672"/>
      <c r="AK28" s="672"/>
      <c r="AL28" s="641">
        <v>0.5</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282</v>
      </c>
      <c r="CE28" s="652"/>
      <c r="CF28" s="652"/>
      <c r="CG28" s="652"/>
      <c r="CH28" s="652"/>
      <c r="CI28" s="652"/>
      <c r="CJ28" s="652"/>
      <c r="CK28" s="652"/>
      <c r="CL28" s="652"/>
      <c r="CM28" s="652"/>
      <c r="CN28" s="652"/>
      <c r="CO28" s="652"/>
      <c r="CP28" s="652"/>
      <c r="CQ28" s="653"/>
      <c r="CR28" s="618">
        <v>2588925</v>
      </c>
      <c r="CS28" s="619"/>
      <c r="CT28" s="619"/>
      <c r="CU28" s="619"/>
      <c r="CV28" s="619"/>
      <c r="CW28" s="619"/>
      <c r="CX28" s="619"/>
      <c r="CY28" s="620"/>
      <c r="CZ28" s="621">
        <v>12.7</v>
      </c>
      <c r="DA28" s="639"/>
      <c r="DB28" s="639"/>
      <c r="DC28" s="640"/>
      <c r="DD28" s="624">
        <v>2561448</v>
      </c>
      <c r="DE28" s="619"/>
      <c r="DF28" s="619"/>
      <c r="DG28" s="619"/>
      <c r="DH28" s="619"/>
      <c r="DI28" s="619"/>
      <c r="DJ28" s="619"/>
      <c r="DK28" s="620"/>
      <c r="DL28" s="624">
        <v>2561448</v>
      </c>
      <c r="DM28" s="619"/>
      <c r="DN28" s="619"/>
      <c r="DO28" s="619"/>
      <c r="DP28" s="619"/>
      <c r="DQ28" s="619"/>
      <c r="DR28" s="619"/>
      <c r="DS28" s="619"/>
      <c r="DT28" s="619"/>
      <c r="DU28" s="619"/>
      <c r="DV28" s="620"/>
      <c r="DW28" s="641">
        <v>20.6</v>
      </c>
      <c r="DX28" s="642"/>
      <c r="DY28" s="642"/>
      <c r="DZ28" s="642"/>
      <c r="EA28" s="642"/>
      <c r="EB28" s="642"/>
      <c r="EC28" s="643"/>
    </row>
    <row r="29" spans="2:133" ht="11.25" customHeight="1" x14ac:dyDescent="0.15">
      <c r="B29" s="615" t="s">
        <v>283</v>
      </c>
      <c r="C29" s="616"/>
      <c r="D29" s="616"/>
      <c r="E29" s="616"/>
      <c r="F29" s="616"/>
      <c r="G29" s="616"/>
      <c r="H29" s="616"/>
      <c r="I29" s="616"/>
      <c r="J29" s="616"/>
      <c r="K29" s="616"/>
      <c r="L29" s="616"/>
      <c r="M29" s="616"/>
      <c r="N29" s="616"/>
      <c r="O29" s="616"/>
      <c r="P29" s="616"/>
      <c r="Q29" s="617"/>
      <c r="R29" s="618">
        <v>2034</v>
      </c>
      <c r="S29" s="619"/>
      <c r="T29" s="619"/>
      <c r="U29" s="619"/>
      <c r="V29" s="619"/>
      <c r="W29" s="619"/>
      <c r="X29" s="619"/>
      <c r="Y29" s="620"/>
      <c r="Z29" s="671">
        <v>0</v>
      </c>
      <c r="AA29" s="671"/>
      <c r="AB29" s="671"/>
      <c r="AC29" s="671"/>
      <c r="AD29" s="672" t="s">
        <v>109</v>
      </c>
      <c r="AE29" s="672"/>
      <c r="AF29" s="672"/>
      <c r="AG29" s="672"/>
      <c r="AH29" s="672"/>
      <c r="AI29" s="672"/>
      <c r="AJ29" s="672"/>
      <c r="AK29" s="672"/>
      <c r="AL29" s="641" t="s">
        <v>109</v>
      </c>
      <c r="AM29" s="673"/>
      <c r="AN29" s="673"/>
      <c r="AO29" s="674"/>
      <c r="AP29" s="678" t="s">
        <v>202</v>
      </c>
      <c r="AQ29" s="679"/>
      <c r="AR29" s="679"/>
      <c r="AS29" s="679"/>
      <c r="AT29" s="679"/>
      <c r="AU29" s="679"/>
      <c r="AV29" s="679"/>
      <c r="AW29" s="679"/>
      <c r="AX29" s="679"/>
      <c r="AY29" s="679"/>
      <c r="AZ29" s="679"/>
      <c r="BA29" s="679"/>
      <c r="BB29" s="679"/>
      <c r="BC29" s="679"/>
      <c r="BD29" s="679"/>
      <c r="BE29" s="679"/>
      <c r="BF29" s="680"/>
      <c r="BG29" s="678" t="s">
        <v>284</v>
      </c>
      <c r="BH29" s="694"/>
      <c r="BI29" s="694"/>
      <c r="BJ29" s="694"/>
      <c r="BK29" s="694"/>
      <c r="BL29" s="694"/>
      <c r="BM29" s="694"/>
      <c r="BN29" s="694"/>
      <c r="BO29" s="694"/>
      <c r="BP29" s="694"/>
      <c r="BQ29" s="695"/>
      <c r="BR29" s="678" t="s">
        <v>285</v>
      </c>
      <c r="BS29" s="694"/>
      <c r="BT29" s="694"/>
      <c r="BU29" s="694"/>
      <c r="BV29" s="694"/>
      <c r="BW29" s="694"/>
      <c r="BX29" s="694"/>
      <c r="BY29" s="694"/>
      <c r="BZ29" s="694"/>
      <c r="CA29" s="694"/>
      <c r="CB29" s="695"/>
      <c r="CD29" s="688" t="s">
        <v>286</v>
      </c>
      <c r="CE29" s="689"/>
      <c r="CF29" s="655" t="s">
        <v>287</v>
      </c>
      <c r="CG29" s="652"/>
      <c r="CH29" s="652"/>
      <c r="CI29" s="652"/>
      <c r="CJ29" s="652"/>
      <c r="CK29" s="652"/>
      <c r="CL29" s="652"/>
      <c r="CM29" s="652"/>
      <c r="CN29" s="652"/>
      <c r="CO29" s="652"/>
      <c r="CP29" s="652"/>
      <c r="CQ29" s="653"/>
      <c r="CR29" s="618">
        <v>2588925</v>
      </c>
      <c r="CS29" s="637"/>
      <c r="CT29" s="637"/>
      <c r="CU29" s="637"/>
      <c r="CV29" s="637"/>
      <c r="CW29" s="637"/>
      <c r="CX29" s="637"/>
      <c r="CY29" s="638"/>
      <c r="CZ29" s="621">
        <v>12.7</v>
      </c>
      <c r="DA29" s="639"/>
      <c r="DB29" s="639"/>
      <c r="DC29" s="640"/>
      <c r="DD29" s="624">
        <v>2561448</v>
      </c>
      <c r="DE29" s="637"/>
      <c r="DF29" s="637"/>
      <c r="DG29" s="637"/>
      <c r="DH29" s="637"/>
      <c r="DI29" s="637"/>
      <c r="DJ29" s="637"/>
      <c r="DK29" s="638"/>
      <c r="DL29" s="624">
        <v>2561448</v>
      </c>
      <c r="DM29" s="637"/>
      <c r="DN29" s="637"/>
      <c r="DO29" s="637"/>
      <c r="DP29" s="637"/>
      <c r="DQ29" s="637"/>
      <c r="DR29" s="637"/>
      <c r="DS29" s="637"/>
      <c r="DT29" s="637"/>
      <c r="DU29" s="637"/>
      <c r="DV29" s="638"/>
      <c r="DW29" s="641">
        <v>20.6</v>
      </c>
      <c r="DX29" s="642"/>
      <c r="DY29" s="642"/>
      <c r="DZ29" s="642"/>
      <c r="EA29" s="642"/>
      <c r="EB29" s="642"/>
      <c r="EC29" s="643"/>
    </row>
    <row r="30" spans="2:133" ht="11.25" customHeight="1" x14ac:dyDescent="0.15">
      <c r="B30" s="615" t="s">
        <v>288</v>
      </c>
      <c r="C30" s="616"/>
      <c r="D30" s="616"/>
      <c r="E30" s="616"/>
      <c r="F30" s="616"/>
      <c r="G30" s="616"/>
      <c r="H30" s="616"/>
      <c r="I30" s="616"/>
      <c r="J30" s="616"/>
      <c r="K30" s="616"/>
      <c r="L30" s="616"/>
      <c r="M30" s="616"/>
      <c r="N30" s="616"/>
      <c r="O30" s="616"/>
      <c r="P30" s="616"/>
      <c r="Q30" s="617"/>
      <c r="R30" s="618">
        <v>1388933</v>
      </c>
      <c r="S30" s="619"/>
      <c r="T30" s="619"/>
      <c r="U30" s="619"/>
      <c r="V30" s="619"/>
      <c r="W30" s="619"/>
      <c r="X30" s="619"/>
      <c r="Y30" s="620"/>
      <c r="Z30" s="671">
        <v>6.6</v>
      </c>
      <c r="AA30" s="671"/>
      <c r="AB30" s="671"/>
      <c r="AC30" s="671"/>
      <c r="AD30" s="672" t="s">
        <v>109</v>
      </c>
      <c r="AE30" s="672"/>
      <c r="AF30" s="672"/>
      <c r="AG30" s="672"/>
      <c r="AH30" s="672"/>
      <c r="AI30" s="672"/>
      <c r="AJ30" s="672"/>
      <c r="AK30" s="672"/>
      <c r="AL30" s="641" t="s">
        <v>109</v>
      </c>
      <c r="AM30" s="673"/>
      <c r="AN30" s="673"/>
      <c r="AO30" s="674"/>
      <c r="AP30" s="696" t="s">
        <v>289</v>
      </c>
      <c r="AQ30" s="697"/>
      <c r="AR30" s="697"/>
      <c r="AS30" s="697"/>
      <c r="AT30" s="702" t="s">
        <v>290</v>
      </c>
      <c r="AU30" s="182"/>
      <c r="AV30" s="182"/>
      <c r="AW30" s="182"/>
      <c r="AX30" s="705" t="s">
        <v>168</v>
      </c>
      <c r="AY30" s="706"/>
      <c r="AZ30" s="706"/>
      <c r="BA30" s="706"/>
      <c r="BB30" s="706"/>
      <c r="BC30" s="706"/>
      <c r="BD30" s="706"/>
      <c r="BE30" s="706"/>
      <c r="BF30" s="707"/>
      <c r="BG30" s="684">
        <v>98.8</v>
      </c>
      <c r="BH30" s="685"/>
      <c r="BI30" s="685"/>
      <c r="BJ30" s="685"/>
      <c r="BK30" s="685"/>
      <c r="BL30" s="685"/>
      <c r="BM30" s="686">
        <v>94.4</v>
      </c>
      <c r="BN30" s="685"/>
      <c r="BO30" s="685"/>
      <c r="BP30" s="685"/>
      <c r="BQ30" s="687"/>
      <c r="BR30" s="684">
        <v>98.6</v>
      </c>
      <c r="BS30" s="685"/>
      <c r="BT30" s="685"/>
      <c r="BU30" s="685"/>
      <c r="BV30" s="685"/>
      <c r="BW30" s="685"/>
      <c r="BX30" s="686">
        <v>93</v>
      </c>
      <c r="BY30" s="685"/>
      <c r="BZ30" s="685"/>
      <c r="CA30" s="685"/>
      <c r="CB30" s="687"/>
      <c r="CD30" s="690"/>
      <c r="CE30" s="691"/>
      <c r="CF30" s="655" t="s">
        <v>291</v>
      </c>
      <c r="CG30" s="652"/>
      <c r="CH30" s="652"/>
      <c r="CI30" s="652"/>
      <c r="CJ30" s="652"/>
      <c r="CK30" s="652"/>
      <c r="CL30" s="652"/>
      <c r="CM30" s="652"/>
      <c r="CN30" s="652"/>
      <c r="CO30" s="652"/>
      <c r="CP30" s="652"/>
      <c r="CQ30" s="653"/>
      <c r="CR30" s="618">
        <v>2446254</v>
      </c>
      <c r="CS30" s="619"/>
      <c r="CT30" s="619"/>
      <c r="CU30" s="619"/>
      <c r="CV30" s="619"/>
      <c r="CW30" s="619"/>
      <c r="CX30" s="619"/>
      <c r="CY30" s="620"/>
      <c r="CZ30" s="621">
        <v>12</v>
      </c>
      <c r="DA30" s="639"/>
      <c r="DB30" s="639"/>
      <c r="DC30" s="640"/>
      <c r="DD30" s="624">
        <v>2421628</v>
      </c>
      <c r="DE30" s="619"/>
      <c r="DF30" s="619"/>
      <c r="DG30" s="619"/>
      <c r="DH30" s="619"/>
      <c r="DI30" s="619"/>
      <c r="DJ30" s="619"/>
      <c r="DK30" s="620"/>
      <c r="DL30" s="624">
        <v>2421628</v>
      </c>
      <c r="DM30" s="619"/>
      <c r="DN30" s="619"/>
      <c r="DO30" s="619"/>
      <c r="DP30" s="619"/>
      <c r="DQ30" s="619"/>
      <c r="DR30" s="619"/>
      <c r="DS30" s="619"/>
      <c r="DT30" s="619"/>
      <c r="DU30" s="619"/>
      <c r="DV30" s="620"/>
      <c r="DW30" s="641">
        <v>19.5</v>
      </c>
      <c r="DX30" s="642"/>
      <c r="DY30" s="642"/>
      <c r="DZ30" s="642"/>
      <c r="EA30" s="642"/>
      <c r="EB30" s="642"/>
      <c r="EC30" s="643"/>
    </row>
    <row r="31" spans="2:133" ht="11.25" customHeight="1" x14ac:dyDescent="0.15">
      <c r="B31" s="615" t="s">
        <v>292</v>
      </c>
      <c r="C31" s="616"/>
      <c r="D31" s="616"/>
      <c r="E31" s="616"/>
      <c r="F31" s="616"/>
      <c r="G31" s="616"/>
      <c r="H31" s="616"/>
      <c r="I31" s="616"/>
      <c r="J31" s="616"/>
      <c r="K31" s="616"/>
      <c r="L31" s="616"/>
      <c r="M31" s="616"/>
      <c r="N31" s="616"/>
      <c r="O31" s="616"/>
      <c r="P31" s="616"/>
      <c r="Q31" s="617"/>
      <c r="R31" s="618">
        <v>747126</v>
      </c>
      <c r="S31" s="619"/>
      <c r="T31" s="619"/>
      <c r="U31" s="619"/>
      <c r="V31" s="619"/>
      <c r="W31" s="619"/>
      <c r="X31" s="619"/>
      <c r="Y31" s="620"/>
      <c r="Z31" s="671">
        <v>3.5</v>
      </c>
      <c r="AA31" s="671"/>
      <c r="AB31" s="671"/>
      <c r="AC31" s="671"/>
      <c r="AD31" s="672" t="s">
        <v>109</v>
      </c>
      <c r="AE31" s="672"/>
      <c r="AF31" s="672"/>
      <c r="AG31" s="672"/>
      <c r="AH31" s="672"/>
      <c r="AI31" s="672"/>
      <c r="AJ31" s="672"/>
      <c r="AK31" s="672"/>
      <c r="AL31" s="641" t="s">
        <v>109</v>
      </c>
      <c r="AM31" s="673"/>
      <c r="AN31" s="673"/>
      <c r="AO31" s="674"/>
      <c r="AP31" s="698"/>
      <c r="AQ31" s="699"/>
      <c r="AR31" s="699"/>
      <c r="AS31" s="699"/>
      <c r="AT31" s="703"/>
      <c r="AU31" s="181" t="s">
        <v>293</v>
      </c>
      <c r="AV31" s="181"/>
      <c r="AW31" s="181"/>
      <c r="AX31" s="615" t="s">
        <v>294</v>
      </c>
      <c r="AY31" s="616"/>
      <c r="AZ31" s="616"/>
      <c r="BA31" s="616"/>
      <c r="BB31" s="616"/>
      <c r="BC31" s="616"/>
      <c r="BD31" s="616"/>
      <c r="BE31" s="616"/>
      <c r="BF31" s="617"/>
      <c r="BG31" s="682">
        <v>99.1</v>
      </c>
      <c r="BH31" s="637"/>
      <c r="BI31" s="637"/>
      <c r="BJ31" s="637"/>
      <c r="BK31" s="637"/>
      <c r="BL31" s="637"/>
      <c r="BM31" s="673">
        <v>95.5</v>
      </c>
      <c r="BN31" s="683"/>
      <c r="BO31" s="683"/>
      <c r="BP31" s="683"/>
      <c r="BQ31" s="647"/>
      <c r="BR31" s="682">
        <v>98.7</v>
      </c>
      <c r="BS31" s="637"/>
      <c r="BT31" s="637"/>
      <c r="BU31" s="637"/>
      <c r="BV31" s="637"/>
      <c r="BW31" s="637"/>
      <c r="BX31" s="673">
        <v>94.2</v>
      </c>
      <c r="BY31" s="683"/>
      <c r="BZ31" s="683"/>
      <c r="CA31" s="683"/>
      <c r="CB31" s="647"/>
      <c r="CD31" s="690"/>
      <c r="CE31" s="691"/>
      <c r="CF31" s="655" t="s">
        <v>295</v>
      </c>
      <c r="CG31" s="652"/>
      <c r="CH31" s="652"/>
      <c r="CI31" s="652"/>
      <c r="CJ31" s="652"/>
      <c r="CK31" s="652"/>
      <c r="CL31" s="652"/>
      <c r="CM31" s="652"/>
      <c r="CN31" s="652"/>
      <c r="CO31" s="652"/>
      <c r="CP31" s="652"/>
      <c r="CQ31" s="653"/>
      <c r="CR31" s="618">
        <v>142671</v>
      </c>
      <c r="CS31" s="637"/>
      <c r="CT31" s="637"/>
      <c r="CU31" s="637"/>
      <c r="CV31" s="637"/>
      <c r="CW31" s="637"/>
      <c r="CX31" s="637"/>
      <c r="CY31" s="638"/>
      <c r="CZ31" s="621">
        <v>0.7</v>
      </c>
      <c r="DA31" s="639"/>
      <c r="DB31" s="639"/>
      <c r="DC31" s="640"/>
      <c r="DD31" s="624">
        <v>139820</v>
      </c>
      <c r="DE31" s="637"/>
      <c r="DF31" s="637"/>
      <c r="DG31" s="637"/>
      <c r="DH31" s="637"/>
      <c r="DI31" s="637"/>
      <c r="DJ31" s="637"/>
      <c r="DK31" s="638"/>
      <c r="DL31" s="624">
        <v>139820</v>
      </c>
      <c r="DM31" s="637"/>
      <c r="DN31" s="637"/>
      <c r="DO31" s="637"/>
      <c r="DP31" s="637"/>
      <c r="DQ31" s="637"/>
      <c r="DR31" s="637"/>
      <c r="DS31" s="637"/>
      <c r="DT31" s="637"/>
      <c r="DU31" s="637"/>
      <c r="DV31" s="638"/>
      <c r="DW31" s="641">
        <v>1.1000000000000001</v>
      </c>
      <c r="DX31" s="642"/>
      <c r="DY31" s="642"/>
      <c r="DZ31" s="642"/>
      <c r="EA31" s="642"/>
      <c r="EB31" s="642"/>
      <c r="EC31" s="643"/>
    </row>
    <row r="32" spans="2:133" ht="11.25" customHeight="1" x14ac:dyDescent="0.15">
      <c r="B32" s="615" t="s">
        <v>296</v>
      </c>
      <c r="C32" s="616"/>
      <c r="D32" s="616"/>
      <c r="E32" s="616"/>
      <c r="F32" s="616"/>
      <c r="G32" s="616"/>
      <c r="H32" s="616"/>
      <c r="I32" s="616"/>
      <c r="J32" s="616"/>
      <c r="K32" s="616"/>
      <c r="L32" s="616"/>
      <c r="M32" s="616"/>
      <c r="N32" s="616"/>
      <c r="O32" s="616"/>
      <c r="P32" s="616"/>
      <c r="Q32" s="617"/>
      <c r="R32" s="618">
        <v>579297</v>
      </c>
      <c r="S32" s="619"/>
      <c r="T32" s="619"/>
      <c r="U32" s="619"/>
      <c r="V32" s="619"/>
      <c r="W32" s="619"/>
      <c r="X32" s="619"/>
      <c r="Y32" s="620"/>
      <c r="Z32" s="671">
        <v>2.7</v>
      </c>
      <c r="AA32" s="671"/>
      <c r="AB32" s="671"/>
      <c r="AC32" s="671"/>
      <c r="AD32" s="672">
        <v>5739</v>
      </c>
      <c r="AE32" s="672"/>
      <c r="AF32" s="672"/>
      <c r="AG32" s="672"/>
      <c r="AH32" s="672"/>
      <c r="AI32" s="672"/>
      <c r="AJ32" s="672"/>
      <c r="AK32" s="672"/>
      <c r="AL32" s="641">
        <v>0</v>
      </c>
      <c r="AM32" s="673"/>
      <c r="AN32" s="673"/>
      <c r="AO32" s="674"/>
      <c r="AP32" s="700"/>
      <c r="AQ32" s="701"/>
      <c r="AR32" s="701"/>
      <c r="AS32" s="701"/>
      <c r="AT32" s="704"/>
      <c r="AU32" s="183"/>
      <c r="AV32" s="183"/>
      <c r="AW32" s="183"/>
      <c r="AX32" s="599" t="s">
        <v>297</v>
      </c>
      <c r="AY32" s="600"/>
      <c r="AZ32" s="600"/>
      <c r="BA32" s="600"/>
      <c r="BB32" s="600"/>
      <c r="BC32" s="600"/>
      <c r="BD32" s="600"/>
      <c r="BE32" s="600"/>
      <c r="BF32" s="601"/>
      <c r="BG32" s="681">
        <v>98.4</v>
      </c>
      <c r="BH32" s="603"/>
      <c r="BI32" s="603"/>
      <c r="BJ32" s="603"/>
      <c r="BK32" s="603"/>
      <c r="BL32" s="603"/>
      <c r="BM32" s="666">
        <v>92.4</v>
      </c>
      <c r="BN32" s="603"/>
      <c r="BO32" s="603"/>
      <c r="BP32" s="603"/>
      <c r="BQ32" s="660"/>
      <c r="BR32" s="681">
        <v>98.2</v>
      </c>
      <c r="BS32" s="603"/>
      <c r="BT32" s="603"/>
      <c r="BU32" s="603"/>
      <c r="BV32" s="603"/>
      <c r="BW32" s="603"/>
      <c r="BX32" s="666">
        <v>90.7</v>
      </c>
      <c r="BY32" s="603"/>
      <c r="BZ32" s="603"/>
      <c r="CA32" s="603"/>
      <c r="CB32" s="660"/>
      <c r="CD32" s="692"/>
      <c r="CE32" s="693"/>
      <c r="CF32" s="655" t="s">
        <v>298</v>
      </c>
      <c r="CG32" s="652"/>
      <c r="CH32" s="652"/>
      <c r="CI32" s="652"/>
      <c r="CJ32" s="652"/>
      <c r="CK32" s="652"/>
      <c r="CL32" s="652"/>
      <c r="CM32" s="652"/>
      <c r="CN32" s="652"/>
      <c r="CO32" s="652"/>
      <c r="CP32" s="652"/>
      <c r="CQ32" s="653"/>
      <c r="CR32" s="618" t="s">
        <v>109</v>
      </c>
      <c r="CS32" s="619"/>
      <c r="CT32" s="619"/>
      <c r="CU32" s="619"/>
      <c r="CV32" s="619"/>
      <c r="CW32" s="619"/>
      <c r="CX32" s="619"/>
      <c r="CY32" s="620"/>
      <c r="CZ32" s="621" t="s">
        <v>109</v>
      </c>
      <c r="DA32" s="639"/>
      <c r="DB32" s="639"/>
      <c r="DC32" s="640"/>
      <c r="DD32" s="624" t="s">
        <v>109</v>
      </c>
      <c r="DE32" s="619"/>
      <c r="DF32" s="619"/>
      <c r="DG32" s="619"/>
      <c r="DH32" s="619"/>
      <c r="DI32" s="619"/>
      <c r="DJ32" s="619"/>
      <c r="DK32" s="620"/>
      <c r="DL32" s="624" t="s">
        <v>109</v>
      </c>
      <c r="DM32" s="619"/>
      <c r="DN32" s="619"/>
      <c r="DO32" s="619"/>
      <c r="DP32" s="619"/>
      <c r="DQ32" s="619"/>
      <c r="DR32" s="619"/>
      <c r="DS32" s="619"/>
      <c r="DT32" s="619"/>
      <c r="DU32" s="619"/>
      <c r="DV32" s="620"/>
      <c r="DW32" s="641" t="s">
        <v>109</v>
      </c>
      <c r="DX32" s="642"/>
      <c r="DY32" s="642"/>
      <c r="DZ32" s="642"/>
      <c r="EA32" s="642"/>
      <c r="EB32" s="642"/>
      <c r="EC32" s="643"/>
    </row>
    <row r="33" spans="2:133" ht="11.25" customHeight="1" x14ac:dyDescent="0.15">
      <c r="B33" s="615" t="s">
        <v>299</v>
      </c>
      <c r="C33" s="616"/>
      <c r="D33" s="616"/>
      <c r="E33" s="616"/>
      <c r="F33" s="616"/>
      <c r="G33" s="616"/>
      <c r="H33" s="616"/>
      <c r="I33" s="616"/>
      <c r="J33" s="616"/>
      <c r="K33" s="616"/>
      <c r="L33" s="616"/>
      <c r="M33" s="616"/>
      <c r="N33" s="616"/>
      <c r="O33" s="616"/>
      <c r="P33" s="616"/>
      <c r="Q33" s="617"/>
      <c r="R33" s="618">
        <v>1704400</v>
      </c>
      <c r="S33" s="619"/>
      <c r="T33" s="619"/>
      <c r="U33" s="619"/>
      <c r="V33" s="619"/>
      <c r="W33" s="619"/>
      <c r="X33" s="619"/>
      <c r="Y33" s="620"/>
      <c r="Z33" s="671">
        <v>8.1</v>
      </c>
      <c r="AA33" s="671"/>
      <c r="AB33" s="671"/>
      <c r="AC33" s="671"/>
      <c r="AD33" s="672" t="s">
        <v>109</v>
      </c>
      <c r="AE33" s="672"/>
      <c r="AF33" s="672"/>
      <c r="AG33" s="672"/>
      <c r="AH33" s="672"/>
      <c r="AI33" s="672"/>
      <c r="AJ33" s="672"/>
      <c r="AK33" s="672"/>
      <c r="AL33" s="641" t="s">
        <v>109</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300</v>
      </c>
      <c r="CE33" s="652"/>
      <c r="CF33" s="652"/>
      <c r="CG33" s="652"/>
      <c r="CH33" s="652"/>
      <c r="CI33" s="652"/>
      <c r="CJ33" s="652"/>
      <c r="CK33" s="652"/>
      <c r="CL33" s="652"/>
      <c r="CM33" s="652"/>
      <c r="CN33" s="652"/>
      <c r="CO33" s="652"/>
      <c r="CP33" s="652"/>
      <c r="CQ33" s="653"/>
      <c r="CR33" s="618">
        <v>9617825</v>
      </c>
      <c r="CS33" s="637"/>
      <c r="CT33" s="637"/>
      <c r="CU33" s="637"/>
      <c r="CV33" s="637"/>
      <c r="CW33" s="637"/>
      <c r="CX33" s="637"/>
      <c r="CY33" s="638"/>
      <c r="CZ33" s="621">
        <v>47.3</v>
      </c>
      <c r="DA33" s="639"/>
      <c r="DB33" s="639"/>
      <c r="DC33" s="640"/>
      <c r="DD33" s="624">
        <v>7190839</v>
      </c>
      <c r="DE33" s="637"/>
      <c r="DF33" s="637"/>
      <c r="DG33" s="637"/>
      <c r="DH33" s="637"/>
      <c r="DI33" s="637"/>
      <c r="DJ33" s="637"/>
      <c r="DK33" s="638"/>
      <c r="DL33" s="624">
        <v>4980109</v>
      </c>
      <c r="DM33" s="637"/>
      <c r="DN33" s="637"/>
      <c r="DO33" s="637"/>
      <c r="DP33" s="637"/>
      <c r="DQ33" s="637"/>
      <c r="DR33" s="637"/>
      <c r="DS33" s="637"/>
      <c r="DT33" s="637"/>
      <c r="DU33" s="637"/>
      <c r="DV33" s="638"/>
      <c r="DW33" s="641">
        <v>40</v>
      </c>
      <c r="DX33" s="642"/>
      <c r="DY33" s="642"/>
      <c r="DZ33" s="642"/>
      <c r="EA33" s="642"/>
      <c r="EB33" s="642"/>
      <c r="EC33" s="643"/>
    </row>
    <row r="34" spans="2:133" ht="11.25" customHeight="1" x14ac:dyDescent="0.15">
      <c r="B34" s="615" t="s">
        <v>301</v>
      </c>
      <c r="C34" s="616"/>
      <c r="D34" s="616"/>
      <c r="E34" s="616"/>
      <c r="F34" s="616"/>
      <c r="G34" s="616"/>
      <c r="H34" s="616"/>
      <c r="I34" s="616"/>
      <c r="J34" s="616"/>
      <c r="K34" s="616"/>
      <c r="L34" s="616"/>
      <c r="M34" s="616"/>
      <c r="N34" s="616"/>
      <c r="O34" s="616"/>
      <c r="P34" s="616"/>
      <c r="Q34" s="617"/>
      <c r="R34" s="618" t="s">
        <v>109</v>
      </c>
      <c r="S34" s="619"/>
      <c r="T34" s="619"/>
      <c r="U34" s="619"/>
      <c r="V34" s="619"/>
      <c r="W34" s="619"/>
      <c r="X34" s="619"/>
      <c r="Y34" s="620"/>
      <c r="Z34" s="671" t="s">
        <v>109</v>
      </c>
      <c r="AA34" s="671"/>
      <c r="AB34" s="671"/>
      <c r="AC34" s="671"/>
      <c r="AD34" s="672" t="s">
        <v>109</v>
      </c>
      <c r="AE34" s="672"/>
      <c r="AF34" s="672"/>
      <c r="AG34" s="672"/>
      <c r="AH34" s="672"/>
      <c r="AI34" s="672"/>
      <c r="AJ34" s="672"/>
      <c r="AK34" s="672"/>
      <c r="AL34" s="641" t="s">
        <v>109</v>
      </c>
      <c r="AM34" s="673"/>
      <c r="AN34" s="673"/>
      <c r="AO34" s="674"/>
      <c r="AP34" s="186"/>
      <c r="AQ34" s="678" t="s">
        <v>302</v>
      </c>
      <c r="AR34" s="679"/>
      <c r="AS34" s="679"/>
      <c r="AT34" s="679"/>
      <c r="AU34" s="679"/>
      <c r="AV34" s="679"/>
      <c r="AW34" s="679"/>
      <c r="AX34" s="679"/>
      <c r="AY34" s="679"/>
      <c r="AZ34" s="679"/>
      <c r="BA34" s="679"/>
      <c r="BB34" s="679"/>
      <c r="BC34" s="679"/>
      <c r="BD34" s="679"/>
      <c r="BE34" s="679"/>
      <c r="BF34" s="680"/>
      <c r="BG34" s="678" t="s">
        <v>303</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304</v>
      </c>
      <c r="CE34" s="652"/>
      <c r="CF34" s="652"/>
      <c r="CG34" s="652"/>
      <c r="CH34" s="652"/>
      <c r="CI34" s="652"/>
      <c r="CJ34" s="652"/>
      <c r="CK34" s="652"/>
      <c r="CL34" s="652"/>
      <c r="CM34" s="652"/>
      <c r="CN34" s="652"/>
      <c r="CO34" s="652"/>
      <c r="CP34" s="652"/>
      <c r="CQ34" s="653"/>
      <c r="CR34" s="618">
        <v>2730510</v>
      </c>
      <c r="CS34" s="619"/>
      <c r="CT34" s="619"/>
      <c r="CU34" s="619"/>
      <c r="CV34" s="619"/>
      <c r="CW34" s="619"/>
      <c r="CX34" s="619"/>
      <c r="CY34" s="620"/>
      <c r="CZ34" s="621">
        <v>13.4</v>
      </c>
      <c r="DA34" s="639"/>
      <c r="DB34" s="639"/>
      <c r="DC34" s="640"/>
      <c r="DD34" s="624">
        <v>2016701</v>
      </c>
      <c r="DE34" s="619"/>
      <c r="DF34" s="619"/>
      <c r="DG34" s="619"/>
      <c r="DH34" s="619"/>
      <c r="DI34" s="619"/>
      <c r="DJ34" s="619"/>
      <c r="DK34" s="620"/>
      <c r="DL34" s="624">
        <v>1753380</v>
      </c>
      <c r="DM34" s="619"/>
      <c r="DN34" s="619"/>
      <c r="DO34" s="619"/>
      <c r="DP34" s="619"/>
      <c r="DQ34" s="619"/>
      <c r="DR34" s="619"/>
      <c r="DS34" s="619"/>
      <c r="DT34" s="619"/>
      <c r="DU34" s="619"/>
      <c r="DV34" s="620"/>
      <c r="DW34" s="641">
        <v>14.1</v>
      </c>
      <c r="DX34" s="642"/>
      <c r="DY34" s="642"/>
      <c r="DZ34" s="642"/>
      <c r="EA34" s="642"/>
      <c r="EB34" s="642"/>
      <c r="EC34" s="643"/>
    </row>
    <row r="35" spans="2:133" ht="11.25" customHeight="1" x14ac:dyDescent="0.15">
      <c r="B35" s="615" t="s">
        <v>305</v>
      </c>
      <c r="C35" s="616"/>
      <c r="D35" s="616"/>
      <c r="E35" s="616"/>
      <c r="F35" s="616"/>
      <c r="G35" s="616"/>
      <c r="H35" s="616"/>
      <c r="I35" s="616"/>
      <c r="J35" s="616"/>
      <c r="K35" s="616"/>
      <c r="L35" s="616"/>
      <c r="M35" s="616"/>
      <c r="N35" s="616"/>
      <c r="O35" s="616"/>
      <c r="P35" s="616"/>
      <c r="Q35" s="617"/>
      <c r="R35" s="618">
        <v>644000</v>
      </c>
      <c r="S35" s="619"/>
      <c r="T35" s="619"/>
      <c r="U35" s="619"/>
      <c r="V35" s="619"/>
      <c r="W35" s="619"/>
      <c r="X35" s="619"/>
      <c r="Y35" s="620"/>
      <c r="Z35" s="671">
        <v>3.1</v>
      </c>
      <c r="AA35" s="671"/>
      <c r="AB35" s="671"/>
      <c r="AC35" s="671"/>
      <c r="AD35" s="672" t="s">
        <v>109</v>
      </c>
      <c r="AE35" s="672"/>
      <c r="AF35" s="672"/>
      <c r="AG35" s="672"/>
      <c r="AH35" s="672"/>
      <c r="AI35" s="672"/>
      <c r="AJ35" s="672"/>
      <c r="AK35" s="672"/>
      <c r="AL35" s="641" t="s">
        <v>109</v>
      </c>
      <c r="AM35" s="673"/>
      <c r="AN35" s="673"/>
      <c r="AO35" s="674"/>
      <c r="AP35" s="186"/>
      <c r="AQ35" s="675" t="s">
        <v>306</v>
      </c>
      <c r="AR35" s="676"/>
      <c r="AS35" s="676"/>
      <c r="AT35" s="676"/>
      <c r="AU35" s="676"/>
      <c r="AV35" s="676"/>
      <c r="AW35" s="676"/>
      <c r="AX35" s="676"/>
      <c r="AY35" s="677"/>
      <c r="AZ35" s="668">
        <v>2438756</v>
      </c>
      <c r="BA35" s="669"/>
      <c r="BB35" s="669"/>
      <c r="BC35" s="669"/>
      <c r="BD35" s="669"/>
      <c r="BE35" s="669"/>
      <c r="BF35" s="670"/>
      <c r="BG35" s="675" t="s">
        <v>307</v>
      </c>
      <c r="BH35" s="676"/>
      <c r="BI35" s="676"/>
      <c r="BJ35" s="676"/>
      <c r="BK35" s="676"/>
      <c r="BL35" s="676"/>
      <c r="BM35" s="676"/>
      <c r="BN35" s="676"/>
      <c r="BO35" s="676"/>
      <c r="BP35" s="676"/>
      <c r="BQ35" s="676"/>
      <c r="BR35" s="676"/>
      <c r="BS35" s="676"/>
      <c r="BT35" s="676"/>
      <c r="BU35" s="677"/>
      <c r="BV35" s="668">
        <v>89865</v>
      </c>
      <c r="BW35" s="669"/>
      <c r="BX35" s="669"/>
      <c r="BY35" s="669"/>
      <c r="BZ35" s="669"/>
      <c r="CA35" s="669"/>
      <c r="CB35" s="670"/>
      <c r="CD35" s="655" t="s">
        <v>308</v>
      </c>
      <c r="CE35" s="652"/>
      <c r="CF35" s="652"/>
      <c r="CG35" s="652"/>
      <c r="CH35" s="652"/>
      <c r="CI35" s="652"/>
      <c r="CJ35" s="652"/>
      <c r="CK35" s="652"/>
      <c r="CL35" s="652"/>
      <c r="CM35" s="652"/>
      <c r="CN35" s="652"/>
      <c r="CO35" s="652"/>
      <c r="CP35" s="652"/>
      <c r="CQ35" s="653"/>
      <c r="CR35" s="618">
        <v>400339</v>
      </c>
      <c r="CS35" s="637"/>
      <c r="CT35" s="637"/>
      <c r="CU35" s="637"/>
      <c r="CV35" s="637"/>
      <c r="CW35" s="637"/>
      <c r="CX35" s="637"/>
      <c r="CY35" s="638"/>
      <c r="CZ35" s="621">
        <v>2</v>
      </c>
      <c r="DA35" s="639"/>
      <c r="DB35" s="639"/>
      <c r="DC35" s="640"/>
      <c r="DD35" s="624">
        <v>377076</v>
      </c>
      <c r="DE35" s="637"/>
      <c r="DF35" s="637"/>
      <c r="DG35" s="637"/>
      <c r="DH35" s="637"/>
      <c r="DI35" s="637"/>
      <c r="DJ35" s="637"/>
      <c r="DK35" s="638"/>
      <c r="DL35" s="624">
        <v>377076</v>
      </c>
      <c r="DM35" s="637"/>
      <c r="DN35" s="637"/>
      <c r="DO35" s="637"/>
      <c r="DP35" s="637"/>
      <c r="DQ35" s="637"/>
      <c r="DR35" s="637"/>
      <c r="DS35" s="637"/>
      <c r="DT35" s="637"/>
      <c r="DU35" s="637"/>
      <c r="DV35" s="638"/>
      <c r="DW35" s="641">
        <v>3</v>
      </c>
      <c r="DX35" s="642"/>
      <c r="DY35" s="642"/>
      <c r="DZ35" s="642"/>
      <c r="EA35" s="642"/>
      <c r="EB35" s="642"/>
      <c r="EC35" s="643"/>
    </row>
    <row r="36" spans="2:133" ht="11.25" customHeight="1" x14ac:dyDescent="0.15">
      <c r="B36" s="599" t="s">
        <v>309</v>
      </c>
      <c r="C36" s="600"/>
      <c r="D36" s="600"/>
      <c r="E36" s="600"/>
      <c r="F36" s="600"/>
      <c r="G36" s="600"/>
      <c r="H36" s="600"/>
      <c r="I36" s="600"/>
      <c r="J36" s="600"/>
      <c r="K36" s="600"/>
      <c r="L36" s="600"/>
      <c r="M36" s="600"/>
      <c r="N36" s="600"/>
      <c r="O36" s="600"/>
      <c r="P36" s="600"/>
      <c r="Q36" s="601"/>
      <c r="R36" s="602">
        <v>21089247</v>
      </c>
      <c r="S36" s="659"/>
      <c r="T36" s="659"/>
      <c r="U36" s="659"/>
      <c r="V36" s="659"/>
      <c r="W36" s="659"/>
      <c r="X36" s="659"/>
      <c r="Y36" s="662"/>
      <c r="Z36" s="663">
        <v>100</v>
      </c>
      <c r="AA36" s="663"/>
      <c r="AB36" s="663"/>
      <c r="AC36" s="663"/>
      <c r="AD36" s="664">
        <v>11805818</v>
      </c>
      <c r="AE36" s="664"/>
      <c r="AF36" s="664"/>
      <c r="AG36" s="664"/>
      <c r="AH36" s="664"/>
      <c r="AI36" s="664"/>
      <c r="AJ36" s="664"/>
      <c r="AK36" s="664"/>
      <c r="AL36" s="665">
        <v>100</v>
      </c>
      <c r="AM36" s="666"/>
      <c r="AN36" s="666"/>
      <c r="AO36" s="667"/>
      <c r="AQ36" s="644" t="s">
        <v>310</v>
      </c>
      <c r="AR36" s="645"/>
      <c r="AS36" s="645"/>
      <c r="AT36" s="645"/>
      <c r="AU36" s="645"/>
      <c r="AV36" s="645"/>
      <c r="AW36" s="645"/>
      <c r="AX36" s="645"/>
      <c r="AY36" s="646"/>
      <c r="AZ36" s="618">
        <v>683782</v>
      </c>
      <c r="BA36" s="619"/>
      <c r="BB36" s="619"/>
      <c r="BC36" s="619"/>
      <c r="BD36" s="637"/>
      <c r="BE36" s="637"/>
      <c r="BF36" s="647"/>
      <c r="BG36" s="655" t="s">
        <v>311</v>
      </c>
      <c r="BH36" s="652"/>
      <c r="BI36" s="652"/>
      <c r="BJ36" s="652"/>
      <c r="BK36" s="652"/>
      <c r="BL36" s="652"/>
      <c r="BM36" s="652"/>
      <c r="BN36" s="652"/>
      <c r="BO36" s="652"/>
      <c r="BP36" s="652"/>
      <c r="BQ36" s="652"/>
      <c r="BR36" s="652"/>
      <c r="BS36" s="652"/>
      <c r="BT36" s="652"/>
      <c r="BU36" s="653"/>
      <c r="BV36" s="618">
        <v>24360</v>
      </c>
      <c r="BW36" s="619"/>
      <c r="BX36" s="619"/>
      <c r="BY36" s="619"/>
      <c r="BZ36" s="619"/>
      <c r="CA36" s="619"/>
      <c r="CB36" s="654"/>
      <c r="CD36" s="655" t="s">
        <v>312</v>
      </c>
      <c r="CE36" s="652"/>
      <c r="CF36" s="652"/>
      <c r="CG36" s="652"/>
      <c r="CH36" s="652"/>
      <c r="CI36" s="652"/>
      <c r="CJ36" s="652"/>
      <c r="CK36" s="652"/>
      <c r="CL36" s="652"/>
      <c r="CM36" s="652"/>
      <c r="CN36" s="652"/>
      <c r="CO36" s="652"/>
      <c r="CP36" s="652"/>
      <c r="CQ36" s="653"/>
      <c r="CR36" s="618">
        <v>2572479</v>
      </c>
      <c r="CS36" s="619"/>
      <c r="CT36" s="619"/>
      <c r="CU36" s="619"/>
      <c r="CV36" s="619"/>
      <c r="CW36" s="619"/>
      <c r="CX36" s="619"/>
      <c r="CY36" s="620"/>
      <c r="CZ36" s="621">
        <v>12.6</v>
      </c>
      <c r="DA36" s="639"/>
      <c r="DB36" s="639"/>
      <c r="DC36" s="640"/>
      <c r="DD36" s="624">
        <v>1955994</v>
      </c>
      <c r="DE36" s="619"/>
      <c r="DF36" s="619"/>
      <c r="DG36" s="619"/>
      <c r="DH36" s="619"/>
      <c r="DI36" s="619"/>
      <c r="DJ36" s="619"/>
      <c r="DK36" s="620"/>
      <c r="DL36" s="624">
        <v>1539530</v>
      </c>
      <c r="DM36" s="619"/>
      <c r="DN36" s="619"/>
      <c r="DO36" s="619"/>
      <c r="DP36" s="619"/>
      <c r="DQ36" s="619"/>
      <c r="DR36" s="619"/>
      <c r="DS36" s="619"/>
      <c r="DT36" s="619"/>
      <c r="DU36" s="619"/>
      <c r="DV36" s="620"/>
      <c r="DW36" s="641">
        <v>12.4</v>
      </c>
      <c r="DX36" s="642"/>
      <c r="DY36" s="642"/>
      <c r="DZ36" s="642"/>
      <c r="EA36" s="642"/>
      <c r="EB36" s="642"/>
      <c r="EC36" s="643"/>
    </row>
    <row r="37" spans="2:133" ht="11.25" customHeight="1" x14ac:dyDescent="0.15">
      <c r="AQ37" s="644" t="s">
        <v>313</v>
      </c>
      <c r="AR37" s="645"/>
      <c r="AS37" s="645"/>
      <c r="AT37" s="645"/>
      <c r="AU37" s="645"/>
      <c r="AV37" s="645"/>
      <c r="AW37" s="645"/>
      <c r="AX37" s="645"/>
      <c r="AY37" s="646"/>
      <c r="AZ37" s="618">
        <v>257426</v>
      </c>
      <c r="BA37" s="619"/>
      <c r="BB37" s="619"/>
      <c r="BC37" s="619"/>
      <c r="BD37" s="637"/>
      <c r="BE37" s="637"/>
      <c r="BF37" s="647"/>
      <c r="BG37" s="655" t="s">
        <v>314</v>
      </c>
      <c r="BH37" s="652"/>
      <c r="BI37" s="652"/>
      <c r="BJ37" s="652"/>
      <c r="BK37" s="652"/>
      <c r="BL37" s="652"/>
      <c r="BM37" s="652"/>
      <c r="BN37" s="652"/>
      <c r="BO37" s="652"/>
      <c r="BP37" s="652"/>
      <c r="BQ37" s="652"/>
      <c r="BR37" s="652"/>
      <c r="BS37" s="652"/>
      <c r="BT37" s="652"/>
      <c r="BU37" s="653"/>
      <c r="BV37" s="618">
        <v>4139</v>
      </c>
      <c r="BW37" s="619"/>
      <c r="BX37" s="619"/>
      <c r="BY37" s="619"/>
      <c r="BZ37" s="619"/>
      <c r="CA37" s="619"/>
      <c r="CB37" s="654"/>
      <c r="CD37" s="655" t="s">
        <v>315</v>
      </c>
      <c r="CE37" s="652"/>
      <c r="CF37" s="652"/>
      <c r="CG37" s="652"/>
      <c r="CH37" s="652"/>
      <c r="CI37" s="652"/>
      <c r="CJ37" s="652"/>
      <c r="CK37" s="652"/>
      <c r="CL37" s="652"/>
      <c r="CM37" s="652"/>
      <c r="CN37" s="652"/>
      <c r="CO37" s="652"/>
      <c r="CP37" s="652"/>
      <c r="CQ37" s="653"/>
      <c r="CR37" s="618">
        <v>692018</v>
      </c>
      <c r="CS37" s="637"/>
      <c r="CT37" s="637"/>
      <c r="CU37" s="637"/>
      <c r="CV37" s="637"/>
      <c r="CW37" s="637"/>
      <c r="CX37" s="637"/>
      <c r="CY37" s="638"/>
      <c r="CZ37" s="621">
        <v>3.4</v>
      </c>
      <c r="DA37" s="639"/>
      <c r="DB37" s="639"/>
      <c r="DC37" s="640"/>
      <c r="DD37" s="624">
        <v>692018</v>
      </c>
      <c r="DE37" s="637"/>
      <c r="DF37" s="637"/>
      <c r="DG37" s="637"/>
      <c r="DH37" s="637"/>
      <c r="DI37" s="637"/>
      <c r="DJ37" s="637"/>
      <c r="DK37" s="638"/>
      <c r="DL37" s="624">
        <v>673652</v>
      </c>
      <c r="DM37" s="637"/>
      <c r="DN37" s="637"/>
      <c r="DO37" s="637"/>
      <c r="DP37" s="637"/>
      <c r="DQ37" s="637"/>
      <c r="DR37" s="637"/>
      <c r="DS37" s="637"/>
      <c r="DT37" s="637"/>
      <c r="DU37" s="637"/>
      <c r="DV37" s="638"/>
      <c r="DW37" s="641">
        <v>5.4</v>
      </c>
      <c r="DX37" s="642"/>
      <c r="DY37" s="642"/>
      <c r="DZ37" s="642"/>
      <c r="EA37" s="642"/>
      <c r="EB37" s="642"/>
      <c r="EC37" s="643"/>
    </row>
    <row r="38" spans="2:133" ht="11.25" customHeight="1" x14ac:dyDescent="0.15">
      <c r="AQ38" s="644" t="s">
        <v>316</v>
      </c>
      <c r="AR38" s="645"/>
      <c r="AS38" s="645"/>
      <c r="AT38" s="645"/>
      <c r="AU38" s="645"/>
      <c r="AV38" s="645"/>
      <c r="AW38" s="645"/>
      <c r="AX38" s="645"/>
      <c r="AY38" s="646"/>
      <c r="AZ38" s="618">
        <v>195457</v>
      </c>
      <c r="BA38" s="619"/>
      <c r="BB38" s="619"/>
      <c r="BC38" s="619"/>
      <c r="BD38" s="637"/>
      <c r="BE38" s="637"/>
      <c r="BF38" s="647"/>
      <c r="BG38" s="655" t="s">
        <v>317</v>
      </c>
      <c r="BH38" s="652"/>
      <c r="BI38" s="652"/>
      <c r="BJ38" s="652"/>
      <c r="BK38" s="652"/>
      <c r="BL38" s="652"/>
      <c r="BM38" s="652"/>
      <c r="BN38" s="652"/>
      <c r="BO38" s="652"/>
      <c r="BP38" s="652"/>
      <c r="BQ38" s="652"/>
      <c r="BR38" s="652"/>
      <c r="BS38" s="652"/>
      <c r="BT38" s="652"/>
      <c r="BU38" s="653"/>
      <c r="BV38" s="618">
        <v>7146</v>
      </c>
      <c r="BW38" s="619"/>
      <c r="BX38" s="619"/>
      <c r="BY38" s="619"/>
      <c r="BZ38" s="619"/>
      <c r="CA38" s="619"/>
      <c r="CB38" s="654"/>
      <c r="CD38" s="655" t="s">
        <v>318</v>
      </c>
      <c r="CE38" s="652"/>
      <c r="CF38" s="652"/>
      <c r="CG38" s="652"/>
      <c r="CH38" s="652"/>
      <c r="CI38" s="652"/>
      <c r="CJ38" s="652"/>
      <c r="CK38" s="652"/>
      <c r="CL38" s="652"/>
      <c r="CM38" s="652"/>
      <c r="CN38" s="652"/>
      <c r="CO38" s="652"/>
      <c r="CP38" s="652"/>
      <c r="CQ38" s="653"/>
      <c r="CR38" s="618">
        <v>1985873</v>
      </c>
      <c r="CS38" s="619"/>
      <c r="CT38" s="619"/>
      <c r="CU38" s="619"/>
      <c r="CV38" s="619"/>
      <c r="CW38" s="619"/>
      <c r="CX38" s="619"/>
      <c r="CY38" s="620"/>
      <c r="CZ38" s="621">
        <v>9.8000000000000007</v>
      </c>
      <c r="DA38" s="639"/>
      <c r="DB38" s="639"/>
      <c r="DC38" s="640"/>
      <c r="DD38" s="624">
        <v>1770652</v>
      </c>
      <c r="DE38" s="619"/>
      <c r="DF38" s="619"/>
      <c r="DG38" s="619"/>
      <c r="DH38" s="619"/>
      <c r="DI38" s="619"/>
      <c r="DJ38" s="619"/>
      <c r="DK38" s="620"/>
      <c r="DL38" s="624">
        <v>1252037</v>
      </c>
      <c r="DM38" s="619"/>
      <c r="DN38" s="619"/>
      <c r="DO38" s="619"/>
      <c r="DP38" s="619"/>
      <c r="DQ38" s="619"/>
      <c r="DR38" s="619"/>
      <c r="DS38" s="619"/>
      <c r="DT38" s="619"/>
      <c r="DU38" s="619"/>
      <c r="DV38" s="620"/>
      <c r="DW38" s="641">
        <v>10.1</v>
      </c>
      <c r="DX38" s="642"/>
      <c r="DY38" s="642"/>
      <c r="DZ38" s="642"/>
      <c r="EA38" s="642"/>
      <c r="EB38" s="642"/>
      <c r="EC38" s="643"/>
    </row>
    <row r="39" spans="2:133" ht="11.25" customHeight="1" x14ac:dyDescent="0.15">
      <c r="AQ39" s="644" t="s">
        <v>319</v>
      </c>
      <c r="AR39" s="645"/>
      <c r="AS39" s="645"/>
      <c r="AT39" s="645"/>
      <c r="AU39" s="645"/>
      <c r="AV39" s="645"/>
      <c r="AW39" s="645"/>
      <c r="AX39" s="645"/>
      <c r="AY39" s="646"/>
      <c r="AZ39" s="618" t="s">
        <v>109</v>
      </c>
      <c r="BA39" s="619"/>
      <c r="BB39" s="619"/>
      <c r="BC39" s="619"/>
      <c r="BD39" s="637"/>
      <c r="BE39" s="637"/>
      <c r="BF39" s="647"/>
      <c r="BG39" s="648" t="s">
        <v>320</v>
      </c>
      <c r="BH39" s="649"/>
      <c r="BI39" s="649"/>
      <c r="BJ39" s="649"/>
      <c r="BK39" s="649"/>
      <c r="BL39" s="187"/>
      <c r="BM39" s="652" t="s">
        <v>321</v>
      </c>
      <c r="BN39" s="652"/>
      <c r="BO39" s="652"/>
      <c r="BP39" s="652"/>
      <c r="BQ39" s="652"/>
      <c r="BR39" s="652"/>
      <c r="BS39" s="652"/>
      <c r="BT39" s="652"/>
      <c r="BU39" s="653"/>
      <c r="BV39" s="618">
        <v>84</v>
      </c>
      <c r="BW39" s="619"/>
      <c r="BX39" s="619"/>
      <c r="BY39" s="619"/>
      <c r="BZ39" s="619"/>
      <c r="CA39" s="619"/>
      <c r="CB39" s="654"/>
      <c r="CD39" s="655" t="s">
        <v>322</v>
      </c>
      <c r="CE39" s="652"/>
      <c r="CF39" s="652"/>
      <c r="CG39" s="652"/>
      <c r="CH39" s="652"/>
      <c r="CI39" s="652"/>
      <c r="CJ39" s="652"/>
      <c r="CK39" s="652"/>
      <c r="CL39" s="652"/>
      <c r="CM39" s="652"/>
      <c r="CN39" s="652"/>
      <c r="CO39" s="652"/>
      <c r="CP39" s="652"/>
      <c r="CQ39" s="653"/>
      <c r="CR39" s="618">
        <v>1646078</v>
      </c>
      <c r="CS39" s="637"/>
      <c r="CT39" s="637"/>
      <c r="CU39" s="637"/>
      <c r="CV39" s="637"/>
      <c r="CW39" s="637"/>
      <c r="CX39" s="637"/>
      <c r="CY39" s="638"/>
      <c r="CZ39" s="621">
        <v>8.1</v>
      </c>
      <c r="DA39" s="639"/>
      <c r="DB39" s="639"/>
      <c r="DC39" s="640"/>
      <c r="DD39" s="624">
        <v>989070</v>
      </c>
      <c r="DE39" s="637"/>
      <c r="DF39" s="637"/>
      <c r="DG39" s="637"/>
      <c r="DH39" s="637"/>
      <c r="DI39" s="637"/>
      <c r="DJ39" s="637"/>
      <c r="DK39" s="638"/>
      <c r="DL39" s="624" t="s">
        <v>109</v>
      </c>
      <c r="DM39" s="637"/>
      <c r="DN39" s="637"/>
      <c r="DO39" s="637"/>
      <c r="DP39" s="637"/>
      <c r="DQ39" s="637"/>
      <c r="DR39" s="637"/>
      <c r="DS39" s="637"/>
      <c r="DT39" s="637"/>
      <c r="DU39" s="637"/>
      <c r="DV39" s="638"/>
      <c r="DW39" s="641" t="s">
        <v>109</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323</v>
      </c>
      <c r="AR40" s="645"/>
      <c r="AS40" s="645"/>
      <c r="AT40" s="645"/>
      <c r="AU40" s="645"/>
      <c r="AV40" s="645"/>
      <c r="AW40" s="645"/>
      <c r="AX40" s="645"/>
      <c r="AY40" s="646"/>
      <c r="AZ40" s="618">
        <v>353331</v>
      </c>
      <c r="BA40" s="619"/>
      <c r="BB40" s="619"/>
      <c r="BC40" s="619"/>
      <c r="BD40" s="637"/>
      <c r="BE40" s="637"/>
      <c r="BF40" s="647"/>
      <c r="BG40" s="648"/>
      <c r="BH40" s="649"/>
      <c r="BI40" s="649"/>
      <c r="BJ40" s="649"/>
      <c r="BK40" s="649"/>
      <c r="BL40" s="187"/>
      <c r="BM40" s="652" t="s">
        <v>324</v>
      </c>
      <c r="BN40" s="652"/>
      <c r="BO40" s="652"/>
      <c r="BP40" s="652"/>
      <c r="BQ40" s="652"/>
      <c r="BR40" s="652"/>
      <c r="BS40" s="652"/>
      <c r="BT40" s="652"/>
      <c r="BU40" s="653"/>
      <c r="BV40" s="618">
        <v>149</v>
      </c>
      <c r="BW40" s="619"/>
      <c r="BX40" s="619"/>
      <c r="BY40" s="619"/>
      <c r="BZ40" s="619"/>
      <c r="CA40" s="619"/>
      <c r="CB40" s="654"/>
      <c r="CD40" s="655" t="s">
        <v>325</v>
      </c>
      <c r="CE40" s="652"/>
      <c r="CF40" s="652"/>
      <c r="CG40" s="652"/>
      <c r="CH40" s="652"/>
      <c r="CI40" s="652"/>
      <c r="CJ40" s="652"/>
      <c r="CK40" s="652"/>
      <c r="CL40" s="652"/>
      <c r="CM40" s="652"/>
      <c r="CN40" s="652"/>
      <c r="CO40" s="652"/>
      <c r="CP40" s="652"/>
      <c r="CQ40" s="653"/>
      <c r="CR40" s="618">
        <v>282546</v>
      </c>
      <c r="CS40" s="619"/>
      <c r="CT40" s="619"/>
      <c r="CU40" s="619"/>
      <c r="CV40" s="619"/>
      <c r="CW40" s="619"/>
      <c r="CX40" s="619"/>
      <c r="CY40" s="620"/>
      <c r="CZ40" s="621">
        <v>1.4</v>
      </c>
      <c r="DA40" s="639"/>
      <c r="DB40" s="639"/>
      <c r="DC40" s="640"/>
      <c r="DD40" s="624">
        <v>81346</v>
      </c>
      <c r="DE40" s="619"/>
      <c r="DF40" s="619"/>
      <c r="DG40" s="619"/>
      <c r="DH40" s="619"/>
      <c r="DI40" s="619"/>
      <c r="DJ40" s="619"/>
      <c r="DK40" s="620"/>
      <c r="DL40" s="624">
        <v>58086</v>
      </c>
      <c r="DM40" s="619"/>
      <c r="DN40" s="619"/>
      <c r="DO40" s="619"/>
      <c r="DP40" s="619"/>
      <c r="DQ40" s="619"/>
      <c r="DR40" s="619"/>
      <c r="DS40" s="619"/>
      <c r="DT40" s="619"/>
      <c r="DU40" s="619"/>
      <c r="DV40" s="620"/>
      <c r="DW40" s="641">
        <v>0.5</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326</v>
      </c>
      <c r="AR41" s="657"/>
      <c r="AS41" s="657"/>
      <c r="AT41" s="657"/>
      <c r="AU41" s="657"/>
      <c r="AV41" s="657"/>
      <c r="AW41" s="657"/>
      <c r="AX41" s="657"/>
      <c r="AY41" s="658"/>
      <c r="AZ41" s="602">
        <v>948760</v>
      </c>
      <c r="BA41" s="659"/>
      <c r="BB41" s="659"/>
      <c r="BC41" s="659"/>
      <c r="BD41" s="603"/>
      <c r="BE41" s="603"/>
      <c r="BF41" s="660"/>
      <c r="BG41" s="650"/>
      <c r="BH41" s="651"/>
      <c r="BI41" s="651"/>
      <c r="BJ41" s="651"/>
      <c r="BK41" s="651"/>
      <c r="BL41" s="189"/>
      <c r="BM41" s="657" t="s">
        <v>327</v>
      </c>
      <c r="BN41" s="657"/>
      <c r="BO41" s="657"/>
      <c r="BP41" s="657"/>
      <c r="BQ41" s="657"/>
      <c r="BR41" s="657"/>
      <c r="BS41" s="657"/>
      <c r="BT41" s="657"/>
      <c r="BU41" s="658"/>
      <c r="BV41" s="602">
        <v>341</v>
      </c>
      <c r="BW41" s="659"/>
      <c r="BX41" s="659"/>
      <c r="BY41" s="659"/>
      <c r="BZ41" s="659"/>
      <c r="CA41" s="659"/>
      <c r="CB41" s="661"/>
      <c r="CD41" s="655" t="s">
        <v>328</v>
      </c>
      <c r="CE41" s="652"/>
      <c r="CF41" s="652"/>
      <c r="CG41" s="652"/>
      <c r="CH41" s="652"/>
      <c r="CI41" s="652"/>
      <c r="CJ41" s="652"/>
      <c r="CK41" s="652"/>
      <c r="CL41" s="652"/>
      <c r="CM41" s="652"/>
      <c r="CN41" s="652"/>
      <c r="CO41" s="652"/>
      <c r="CP41" s="652"/>
      <c r="CQ41" s="653"/>
      <c r="CR41" s="618" t="s">
        <v>214</v>
      </c>
      <c r="CS41" s="637"/>
      <c r="CT41" s="637"/>
      <c r="CU41" s="637"/>
      <c r="CV41" s="637"/>
      <c r="CW41" s="637"/>
      <c r="CX41" s="637"/>
      <c r="CY41" s="638"/>
      <c r="CZ41" s="621" t="s">
        <v>214</v>
      </c>
      <c r="DA41" s="639"/>
      <c r="DB41" s="639"/>
      <c r="DC41" s="640"/>
      <c r="DD41" s="624" t="s">
        <v>214</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181" t="s">
        <v>329</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330</v>
      </c>
      <c r="CE42" s="616"/>
      <c r="CF42" s="616"/>
      <c r="CG42" s="616"/>
      <c r="CH42" s="616"/>
      <c r="CI42" s="616"/>
      <c r="CJ42" s="616"/>
      <c r="CK42" s="616"/>
      <c r="CL42" s="616"/>
      <c r="CM42" s="616"/>
      <c r="CN42" s="616"/>
      <c r="CO42" s="616"/>
      <c r="CP42" s="616"/>
      <c r="CQ42" s="617"/>
      <c r="CR42" s="618">
        <v>3138265</v>
      </c>
      <c r="CS42" s="619"/>
      <c r="CT42" s="619"/>
      <c r="CU42" s="619"/>
      <c r="CV42" s="619"/>
      <c r="CW42" s="619"/>
      <c r="CX42" s="619"/>
      <c r="CY42" s="620"/>
      <c r="CZ42" s="621">
        <v>15.4</v>
      </c>
      <c r="DA42" s="622"/>
      <c r="DB42" s="622"/>
      <c r="DC42" s="623"/>
      <c r="DD42" s="624">
        <v>561950</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1" t="s">
        <v>331</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332</v>
      </c>
      <c r="CE43" s="616"/>
      <c r="CF43" s="616"/>
      <c r="CG43" s="616"/>
      <c r="CH43" s="616"/>
      <c r="CI43" s="616"/>
      <c r="CJ43" s="616"/>
      <c r="CK43" s="616"/>
      <c r="CL43" s="616"/>
      <c r="CM43" s="616"/>
      <c r="CN43" s="616"/>
      <c r="CO43" s="616"/>
      <c r="CP43" s="616"/>
      <c r="CQ43" s="617"/>
      <c r="CR43" s="618">
        <v>76601</v>
      </c>
      <c r="CS43" s="637"/>
      <c r="CT43" s="637"/>
      <c r="CU43" s="637"/>
      <c r="CV43" s="637"/>
      <c r="CW43" s="637"/>
      <c r="CX43" s="637"/>
      <c r="CY43" s="638"/>
      <c r="CZ43" s="621">
        <v>0.4</v>
      </c>
      <c r="DA43" s="639"/>
      <c r="DB43" s="639"/>
      <c r="DC43" s="640"/>
      <c r="DD43" s="624">
        <v>76601</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192" t="s">
        <v>333</v>
      </c>
      <c r="CD44" s="631" t="s">
        <v>286</v>
      </c>
      <c r="CE44" s="632"/>
      <c r="CF44" s="615" t="s">
        <v>334</v>
      </c>
      <c r="CG44" s="616"/>
      <c r="CH44" s="616"/>
      <c r="CI44" s="616"/>
      <c r="CJ44" s="616"/>
      <c r="CK44" s="616"/>
      <c r="CL44" s="616"/>
      <c r="CM44" s="616"/>
      <c r="CN44" s="616"/>
      <c r="CO44" s="616"/>
      <c r="CP44" s="616"/>
      <c r="CQ44" s="617"/>
      <c r="CR44" s="618">
        <v>3111252</v>
      </c>
      <c r="CS44" s="619"/>
      <c r="CT44" s="619"/>
      <c r="CU44" s="619"/>
      <c r="CV44" s="619"/>
      <c r="CW44" s="619"/>
      <c r="CX44" s="619"/>
      <c r="CY44" s="620"/>
      <c r="CZ44" s="621">
        <v>15.3</v>
      </c>
      <c r="DA44" s="622"/>
      <c r="DB44" s="622"/>
      <c r="DC44" s="623"/>
      <c r="DD44" s="624">
        <v>553773</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633"/>
      <c r="CE45" s="634"/>
      <c r="CF45" s="615" t="s">
        <v>335</v>
      </c>
      <c r="CG45" s="616"/>
      <c r="CH45" s="616"/>
      <c r="CI45" s="616"/>
      <c r="CJ45" s="616"/>
      <c r="CK45" s="616"/>
      <c r="CL45" s="616"/>
      <c r="CM45" s="616"/>
      <c r="CN45" s="616"/>
      <c r="CO45" s="616"/>
      <c r="CP45" s="616"/>
      <c r="CQ45" s="617"/>
      <c r="CR45" s="618">
        <v>1759155</v>
      </c>
      <c r="CS45" s="637"/>
      <c r="CT45" s="637"/>
      <c r="CU45" s="637"/>
      <c r="CV45" s="637"/>
      <c r="CW45" s="637"/>
      <c r="CX45" s="637"/>
      <c r="CY45" s="638"/>
      <c r="CZ45" s="621">
        <v>8.6</v>
      </c>
      <c r="DA45" s="639"/>
      <c r="DB45" s="639"/>
      <c r="DC45" s="640"/>
      <c r="DD45" s="624">
        <v>61465</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CD46" s="633"/>
      <c r="CE46" s="634"/>
      <c r="CF46" s="615" t="s">
        <v>336</v>
      </c>
      <c r="CG46" s="616"/>
      <c r="CH46" s="616"/>
      <c r="CI46" s="616"/>
      <c r="CJ46" s="616"/>
      <c r="CK46" s="616"/>
      <c r="CL46" s="616"/>
      <c r="CM46" s="616"/>
      <c r="CN46" s="616"/>
      <c r="CO46" s="616"/>
      <c r="CP46" s="616"/>
      <c r="CQ46" s="617"/>
      <c r="CR46" s="618">
        <v>1352097</v>
      </c>
      <c r="CS46" s="619"/>
      <c r="CT46" s="619"/>
      <c r="CU46" s="619"/>
      <c r="CV46" s="619"/>
      <c r="CW46" s="619"/>
      <c r="CX46" s="619"/>
      <c r="CY46" s="620"/>
      <c r="CZ46" s="621">
        <v>6.6</v>
      </c>
      <c r="DA46" s="622"/>
      <c r="DB46" s="622"/>
      <c r="DC46" s="623"/>
      <c r="DD46" s="624">
        <v>492308</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CD47" s="633"/>
      <c r="CE47" s="634"/>
      <c r="CF47" s="615" t="s">
        <v>337</v>
      </c>
      <c r="CG47" s="616"/>
      <c r="CH47" s="616"/>
      <c r="CI47" s="616"/>
      <c r="CJ47" s="616"/>
      <c r="CK47" s="616"/>
      <c r="CL47" s="616"/>
      <c r="CM47" s="616"/>
      <c r="CN47" s="616"/>
      <c r="CO47" s="616"/>
      <c r="CP47" s="616"/>
      <c r="CQ47" s="617"/>
      <c r="CR47" s="618">
        <v>27013</v>
      </c>
      <c r="CS47" s="637"/>
      <c r="CT47" s="637"/>
      <c r="CU47" s="637"/>
      <c r="CV47" s="637"/>
      <c r="CW47" s="637"/>
      <c r="CX47" s="637"/>
      <c r="CY47" s="638"/>
      <c r="CZ47" s="621">
        <v>0.1</v>
      </c>
      <c r="DA47" s="639"/>
      <c r="DB47" s="639"/>
      <c r="DC47" s="640"/>
      <c r="DD47" s="624">
        <v>8177</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x14ac:dyDescent="0.15">
      <c r="CD48" s="635"/>
      <c r="CE48" s="636"/>
      <c r="CF48" s="615" t="s">
        <v>338</v>
      </c>
      <c r="CG48" s="616"/>
      <c r="CH48" s="616"/>
      <c r="CI48" s="616"/>
      <c r="CJ48" s="616"/>
      <c r="CK48" s="616"/>
      <c r="CL48" s="616"/>
      <c r="CM48" s="616"/>
      <c r="CN48" s="616"/>
      <c r="CO48" s="616"/>
      <c r="CP48" s="616"/>
      <c r="CQ48" s="617"/>
      <c r="CR48" s="618" t="s">
        <v>118</v>
      </c>
      <c r="CS48" s="619"/>
      <c r="CT48" s="619"/>
      <c r="CU48" s="619"/>
      <c r="CV48" s="619"/>
      <c r="CW48" s="619"/>
      <c r="CX48" s="619"/>
      <c r="CY48" s="620"/>
      <c r="CZ48" s="621" t="s">
        <v>118</v>
      </c>
      <c r="DA48" s="622"/>
      <c r="DB48" s="622"/>
      <c r="DC48" s="623"/>
      <c r="DD48" s="624" t="s">
        <v>118</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99" t="s">
        <v>339</v>
      </c>
      <c r="CE49" s="600"/>
      <c r="CF49" s="600"/>
      <c r="CG49" s="600"/>
      <c r="CH49" s="600"/>
      <c r="CI49" s="600"/>
      <c r="CJ49" s="600"/>
      <c r="CK49" s="600"/>
      <c r="CL49" s="600"/>
      <c r="CM49" s="600"/>
      <c r="CN49" s="600"/>
      <c r="CO49" s="600"/>
      <c r="CP49" s="600"/>
      <c r="CQ49" s="601"/>
      <c r="CR49" s="602">
        <v>20340597</v>
      </c>
      <c r="CS49" s="603"/>
      <c r="CT49" s="603"/>
      <c r="CU49" s="603"/>
      <c r="CV49" s="603"/>
      <c r="CW49" s="603"/>
      <c r="CX49" s="603"/>
      <c r="CY49" s="604"/>
      <c r="CZ49" s="605">
        <v>100</v>
      </c>
      <c r="DA49" s="606"/>
      <c r="DB49" s="606"/>
      <c r="DC49" s="607"/>
      <c r="DD49" s="608">
        <v>13485815</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340</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341</v>
      </c>
      <c r="DK2" s="1137"/>
      <c r="DL2" s="1137"/>
      <c r="DM2" s="1137"/>
      <c r="DN2" s="1137"/>
      <c r="DO2" s="1138"/>
      <c r="DP2" s="200"/>
      <c r="DQ2" s="1136" t="s">
        <v>342</v>
      </c>
      <c r="DR2" s="1137"/>
      <c r="DS2" s="1137"/>
      <c r="DT2" s="1137"/>
      <c r="DU2" s="1137"/>
      <c r="DV2" s="1137"/>
      <c r="DW2" s="1137"/>
      <c r="DX2" s="1137"/>
      <c r="DY2" s="1137"/>
      <c r="DZ2" s="113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89" t="s">
        <v>343</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344</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21" t="s">
        <v>345</v>
      </c>
      <c r="B5" s="1022"/>
      <c r="C5" s="1022"/>
      <c r="D5" s="1022"/>
      <c r="E5" s="1022"/>
      <c r="F5" s="1022"/>
      <c r="G5" s="1022"/>
      <c r="H5" s="1022"/>
      <c r="I5" s="1022"/>
      <c r="J5" s="1022"/>
      <c r="K5" s="1022"/>
      <c r="L5" s="1022"/>
      <c r="M5" s="1022"/>
      <c r="N5" s="1022"/>
      <c r="O5" s="1022"/>
      <c r="P5" s="1023"/>
      <c r="Q5" s="1027" t="s">
        <v>346</v>
      </c>
      <c r="R5" s="1028"/>
      <c r="S5" s="1028"/>
      <c r="T5" s="1028"/>
      <c r="U5" s="1029"/>
      <c r="V5" s="1027" t="s">
        <v>347</v>
      </c>
      <c r="W5" s="1028"/>
      <c r="X5" s="1028"/>
      <c r="Y5" s="1028"/>
      <c r="Z5" s="1029"/>
      <c r="AA5" s="1027" t="s">
        <v>348</v>
      </c>
      <c r="AB5" s="1028"/>
      <c r="AC5" s="1028"/>
      <c r="AD5" s="1028"/>
      <c r="AE5" s="1028"/>
      <c r="AF5" s="1139" t="s">
        <v>349</v>
      </c>
      <c r="AG5" s="1028"/>
      <c r="AH5" s="1028"/>
      <c r="AI5" s="1028"/>
      <c r="AJ5" s="1043"/>
      <c r="AK5" s="1028" t="s">
        <v>350</v>
      </c>
      <c r="AL5" s="1028"/>
      <c r="AM5" s="1028"/>
      <c r="AN5" s="1028"/>
      <c r="AO5" s="1029"/>
      <c r="AP5" s="1027" t="s">
        <v>351</v>
      </c>
      <c r="AQ5" s="1028"/>
      <c r="AR5" s="1028"/>
      <c r="AS5" s="1028"/>
      <c r="AT5" s="1029"/>
      <c r="AU5" s="1027" t="s">
        <v>352</v>
      </c>
      <c r="AV5" s="1028"/>
      <c r="AW5" s="1028"/>
      <c r="AX5" s="1028"/>
      <c r="AY5" s="1043"/>
      <c r="AZ5" s="207"/>
      <c r="BA5" s="207"/>
      <c r="BB5" s="207"/>
      <c r="BC5" s="207"/>
      <c r="BD5" s="207"/>
      <c r="BE5" s="208"/>
      <c r="BF5" s="208"/>
      <c r="BG5" s="208"/>
      <c r="BH5" s="208"/>
      <c r="BI5" s="208"/>
      <c r="BJ5" s="208"/>
      <c r="BK5" s="208"/>
      <c r="BL5" s="208"/>
      <c r="BM5" s="208"/>
      <c r="BN5" s="208"/>
      <c r="BO5" s="208"/>
      <c r="BP5" s="208"/>
      <c r="BQ5" s="1021" t="s">
        <v>353</v>
      </c>
      <c r="BR5" s="1022"/>
      <c r="BS5" s="1022"/>
      <c r="BT5" s="1022"/>
      <c r="BU5" s="1022"/>
      <c r="BV5" s="1022"/>
      <c r="BW5" s="1022"/>
      <c r="BX5" s="1022"/>
      <c r="BY5" s="1022"/>
      <c r="BZ5" s="1022"/>
      <c r="CA5" s="1022"/>
      <c r="CB5" s="1022"/>
      <c r="CC5" s="1022"/>
      <c r="CD5" s="1022"/>
      <c r="CE5" s="1022"/>
      <c r="CF5" s="1022"/>
      <c r="CG5" s="1023"/>
      <c r="CH5" s="1027" t="s">
        <v>354</v>
      </c>
      <c r="CI5" s="1028"/>
      <c r="CJ5" s="1028"/>
      <c r="CK5" s="1028"/>
      <c r="CL5" s="1029"/>
      <c r="CM5" s="1027" t="s">
        <v>355</v>
      </c>
      <c r="CN5" s="1028"/>
      <c r="CO5" s="1028"/>
      <c r="CP5" s="1028"/>
      <c r="CQ5" s="1029"/>
      <c r="CR5" s="1027" t="s">
        <v>356</v>
      </c>
      <c r="CS5" s="1028"/>
      <c r="CT5" s="1028"/>
      <c r="CU5" s="1028"/>
      <c r="CV5" s="1029"/>
      <c r="CW5" s="1027" t="s">
        <v>357</v>
      </c>
      <c r="CX5" s="1028"/>
      <c r="CY5" s="1028"/>
      <c r="CZ5" s="1028"/>
      <c r="DA5" s="1029"/>
      <c r="DB5" s="1027" t="s">
        <v>358</v>
      </c>
      <c r="DC5" s="1028"/>
      <c r="DD5" s="1028"/>
      <c r="DE5" s="1028"/>
      <c r="DF5" s="1029"/>
      <c r="DG5" s="1124" t="s">
        <v>359</v>
      </c>
      <c r="DH5" s="1125"/>
      <c r="DI5" s="1125"/>
      <c r="DJ5" s="1125"/>
      <c r="DK5" s="1126"/>
      <c r="DL5" s="1124" t="s">
        <v>360</v>
      </c>
      <c r="DM5" s="1125"/>
      <c r="DN5" s="1125"/>
      <c r="DO5" s="1125"/>
      <c r="DP5" s="1126"/>
      <c r="DQ5" s="1027" t="s">
        <v>361</v>
      </c>
      <c r="DR5" s="1028"/>
      <c r="DS5" s="1028"/>
      <c r="DT5" s="1028"/>
      <c r="DU5" s="1029"/>
      <c r="DV5" s="1027" t="s">
        <v>352</v>
      </c>
      <c r="DW5" s="1028"/>
      <c r="DX5" s="1028"/>
      <c r="DY5" s="1028"/>
      <c r="DZ5" s="1043"/>
      <c r="EA5" s="205"/>
    </row>
    <row r="6" spans="1:131" s="206" customFormat="1" ht="26.25" customHeight="1" thickBot="1" x14ac:dyDescent="0.2">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x14ac:dyDescent="0.15">
      <c r="A7" s="209">
        <v>1</v>
      </c>
      <c r="B7" s="1076" t="s">
        <v>362</v>
      </c>
      <c r="C7" s="1077"/>
      <c r="D7" s="1077"/>
      <c r="E7" s="1077"/>
      <c r="F7" s="1077"/>
      <c r="G7" s="1077"/>
      <c r="H7" s="1077"/>
      <c r="I7" s="1077"/>
      <c r="J7" s="1077"/>
      <c r="K7" s="1077"/>
      <c r="L7" s="1077"/>
      <c r="M7" s="1077"/>
      <c r="N7" s="1077"/>
      <c r="O7" s="1077"/>
      <c r="P7" s="1078"/>
      <c r="Q7" s="1130">
        <v>21089</v>
      </c>
      <c r="R7" s="1131"/>
      <c r="S7" s="1131"/>
      <c r="T7" s="1131"/>
      <c r="U7" s="1131"/>
      <c r="V7" s="1131">
        <v>20341</v>
      </c>
      <c r="W7" s="1131"/>
      <c r="X7" s="1131"/>
      <c r="Y7" s="1131"/>
      <c r="Z7" s="1131"/>
      <c r="AA7" s="1131">
        <v>749</v>
      </c>
      <c r="AB7" s="1131"/>
      <c r="AC7" s="1131"/>
      <c r="AD7" s="1131"/>
      <c r="AE7" s="1132"/>
      <c r="AF7" s="1133">
        <v>684</v>
      </c>
      <c r="AG7" s="1134"/>
      <c r="AH7" s="1134"/>
      <c r="AI7" s="1134"/>
      <c r="AJ7" s="1135"/>
      <c r="AK7" s="1117">
        <v>1389</v>
      </c>
      <c r="AL7" s="1118"/>
      <c r="AM7" s="1118"/>
      <c r="AN7" s="1118"/>
      <c r="AO7" s="1118"/>
      <c r="AP7" s="1118">
        <v>18584</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c r="BT7" s="1122"/>
      <c r="BU7" s="1122"/>
      <c r="BV7" s="1122"/>
      <c r="BW7" s="1122"/>
      <c r="BX7" s="1122"/>
      <c r="BY7" s="1122"/>
      <c r="BZ7" s="1122"/>
      <c r="CA7" s="1122"/>
      <c r="CB7" s="1122"/>
      <c r="CC7" s="1122"/>
      <c r="CD7" s="1122"/>
      <c r="CE7" s="1122"/>
      <c r="CF7" s="1122"/>
      <c r="CG7" s="1123"/>
      <c r="CH7" s="1114"/>
      <c r="CI7" s="1115"/>
      <c r="CJ7" s="1115"/>
      <c r="CK7" s="1115"/>
      <c r="CL7" s="1116"/>
      <c r="CM7" s="1114"/>
      <c r="CN7" s="1115"/>
      <c r="CO7" s="1115"/>
      <c r="CP7" s="1115"/>
      <c r="CQ7" s="1116"/>
      <c r="CR7" s="1114"/>
      <c r="CS7" s="1115"/>
      <c r="CT7" s="1115"/>
      <c r="CU7" s="1115"/>
      <c r="CV7" s="1116"/>
      <c r="CW7" s="1114"/>
      <c r="CX7" s="1115"/>
      <c r="CY7" s="1115"/>
      <c r="CZ7" s="1115"/>
      <c r="DA7" s="1116"/>
      <c r="DB7" s="1114"/>
      <c r="DC7" s="1115"/>
      <c r="DD7" s="1115"/>
      <c r="DE7" s="1115"/>
      <c r="DF7" s="1116"/>
      <c r="DG7" s="1114"/>
      <c r="DH7" s="1115"/>
      <c r="DI7" s="1115"/>
      <c r="DJ7" s="1115"/>
      <c r="DK7" s="1116"/>
      <c r="DL7" s="1114"/>
      <c r="DM7" s="1115"/>
      <c r="DN7" s="1115"/>
      <c r="DO7" s="1115"/>
      <c r="DP7" s="1116"/>
      <c r="DQ7" s="1114"/>
      <c r="DR7" s="1115"/>
      <c r="DS7" s="1115"/>
      <c r="DT7" s="1115"/>
      <c r="DU7" s="1116"/>
      <c r="DV7" s="1141"/>
      <c r="DW7" s="1142"/>
      <c r="DX7" s="1142"/>
      <c r="DY7" s="1142"/>
      <c r="DZ7" s="1143"/>
      <c r="EA7" s="205"/>
    </row>
    <row r="8" spans="1:131" s="206" customFormat="1" ht="26.25" customHeight="1" x14ac:dyDescent="0.15">
      <c r="A8" s="212">
        <v>2</v>
      </c>
      <c r="B8" s="1063"/>
      <c r="C8" s="1064"/>
      <c r="D8" s="1064"/>
      <c r="E8" s="1064"/>
      <c r="F8" s="1064"/>
      <c r="G8" s="1064"/>
      <c r="H8" s="1064"/>
      <c r="I8" s="1064"/>
      <c r="J8" s="1064"/>
      <c r="K8" s="1064"/>
      <c r="L8" s="1064"/>
      <c r="M8" s="1064"/>
      <c r="N8" s="1064"/>
      <c r="O8" s="1064"/>
      <c r="P8" s="1065"/>
      <c r="Q8" s="1069"/>
      <c r="R8" s="1070"/>
      <c r="S8" s="1070"/>
      <c r="T8" s="1070"/>
      <c r="U8" s="1070"/>
      <c r="V8" s="1070"/>
      <c r="W8" s="1070"/>
      <c r="X8" s="1070"/>
      <c r="Y8" s="1070"/>
      <c r="Z8" s="1070"/>
      <c r="AA8" s="1070"/>
      <c r="AB8" s="1070"/>
      <c r="AC8" s="1070"/>
      <c r="AD8" s="1070"/>
      <c r="AE8" s="1071"/>
      <c r="AF8" s="1045"/>
      <c r="AG8" s="1046"/>
      <c r="AH8" s="1046"/>
      <c r="AI8" s="1046"/>
      <c r="AJ8" s="1047"/>
      <c r="AK8" s="1112"/>
      <c r="AL8" s="1113"/>
      <c r="AM8" s="1113"/>
      <c r="AN8" s="1113"/>
      <c r="AO8" s="1113"/>
      <c r="AP8" s="1113"/>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c r="BT8" s="1041"/>
      <c r="BU8" s="1041"/>
      <c r="BV8" s="1041"/>
      <c r="BW8" s="1041"/>
      <c r="BX8" s="1041"/>
      <c r="BY8" s="1041"/>
      <c r="BZ8" s="1041"/>
      <c r="CA8" s="1041"/>
      <c r="CB8" s="1041"/>
      <c r="CC8" s="1041"/>
      <c r="CD8" s="1041"/>
      <c r="CE8" s="1041"/>
      <c r="CF8" s="1041"/>
      <c r="CG8" s="1042"/>
      <c r="CH8" s="1015"/>
      <c r="CI8" s="1016"/>
      <c r="CJ8" s="1016"/>
      <c r="CK8" s="1016"/>
      <c r="CL8" s="1017"/>
      <c r="CM8" s="1015"/>
      <c r="CN8" s="1016"/>
      <c r="CO8" s="1016"/>
      <c r="CP8" s="1016"/>
      <c r="CQ8" s="1017"/>
      <c r="CR8" s="1015"/>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5"/>
    </row>
    <row r="9" spans="1:131" s="206" customFormat="1" ht="26.25" customHeight="1" x14ac:dyDescent="0.15">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x14ac:dyDescent="0.15">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x14ac:dyDescent="0.15">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x14ac:dyDescent="0.15">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x14ac:dyDescent="0.15">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x14ac:dyDescent="0.15">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x14ac:dyDescent="0.15">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x14ac:dyDescent="0.15">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x14ac:dyDescent="0.15">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x14ac:dyDescent="0.15">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x14ac:dyDescent="0.15">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x14ac:dyDescent="0.15">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x14ac:dyDescent="0.2">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x14ac:dyDescent="0.15">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363</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x14ac:dyDescent="0.2">
      <c r="A23" s="215" t="s">
        <v>364</v>
      </c>
      <c r="B23" s="970" t="s">
        <v>365</v>
      </c>
      <c r="C23" s="971"/>
      <c r="D23" s="971"/>
      <c r="E23" s="971"/>
      <c r="F23" s="971"/>
      <c r="G23" s="971"/>
      <c r="H23" s="971"/>
      <c r="I23" s="971"/>
      <c r="J23" s="971"/>
      <c r="K23" s="971"/>
      <c r="L23" s="971"/>
      <c r="M23" s="971"/>
      <c r="N23" s="971"/>
      <c r="O23" s="971"/>
      <c r="P23" s="972"/>
      <c r="Q23" s="1094">
        <v>21089</v>
      </c>
      <c r="R23" s="1095"/>
      <c r="S23" s="1095"/>
      <c r="T23" s="1095"/>
      <c r="U23" s="1095"/>
      <c r="V23" s="1095">
        <v>20341</v>
      </c>
      <c r="W23" s="1095"/>
      <c r="X23" s="1095"/>
      <c r="Y23" s="1095"/>
      <c r="Z23" s="1095"/>
      <c r="AA23" s="1095">
        <v>749</v>
      </c>
      <c r="AB23" s="1095"/>
      <c r="AC23" s="1095"/>
      <c r="AD23" s="1095"/>
      <c r="AE23" s="1096"/>
      <c r="AF23" s="1097">
        <v>684</v>
      </c>
      <c r="AG23" s="1095"/>
      <c r="AH23" s="1095"/>
      <c r="AI23" s="1095"/>
      <c r="AJ23" s="1098"/>
      <c r="AK23" s="1099"/>
      <c r="AL23" s="1100"/>
      <c r="AM23" s="1100"/>
      <c r="AN23" s="1100"/>
      <c r="AO23" s="1100"/>
      <c r="AP23" s="1095">
        <v>18584</v>
      </c>
      <c r="AQ23" s="1095"/>
      <c r="AR23" s="1095"/>
      <c r="AS23" s="1095"/>
      <c r="AT23" s="1095"/>
      <c r="AU23" s="1101"/>
      <c r="AV23" s="1101"/>
      <c r="AW23" s="1101"/>
      <c r="AX23" s="1101"/>
      <c r="AY23" s="1102"/>
      <c r="AZ23" s="1091" t="s">
        <v>109</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x14ac:dyDescent="0.15">
      <c r="A24" s="1090" t="s">
        <v>366</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x14ac:dyDescent="0.2">
      <c r="A25" s="1089" t="s">
        <v>367</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x14ac:dyDescent="0.15">
      <c r="A26" s="1021" t="s">
        <v>345</v>
      </c>
      <c r="B26" s="1022"/>
      <c r="C26" s="1022"/>
      <c r="D26" s="1022"/>
      <c r="E26" s="1022"/>
      <c r="F26" s="1022"/>
      <c r="G26" s="1022"/>
      <c r="H26" s="1022"/>
      <c r="I26" s="1022"/>
      <c r="J26" s="1022"/>
      <c r="K26" s="1022"/>
      <c r="L26" s="1022"/>
      <c r="M26" s="1022"/>
      <c r="N26" s="1022"/>
      <c r="O26" s="1022"/>
      <c r="P26" s="1023"/>
      <c r="Q26" s="1027" t="s">
        <v>368</v>
      </c>
      <c r="R26" s="1028"/>
      <c r="S26" s="1028"/>
      <c r="T26" s="1028"/>
      <c r="U26" s="1029"/>
      <c r="V26" s="1027" t="s">
        <v>369</v>
      </c>
      <c r="W26" s="1028"/>
      <c r="X26" s="1028"/>
      <c r="Y26" s="1028"/>
      <c r="Z26" s="1029"/>
      <c r="AA26" s="1027" t="s">
        <v>370</v>
      </c>
      <c r="AB26" s="1028"/>
      <c r="AC26" s="1028"/>
      <c r="AD26" s="1028"/>
      <c r="AE26" s="1028"/>
      <c r="AF26" s="1085" t="s">
        <v>371</v>
      </c>
      <c r="AG26" s="1034"/>
      <c r="AH26" s="1034"/>
      <c r="AI26" s="1034"/>
      <c r="AJ26" s="1086"/>
      <c r="AK26" s="1028" t="s">
        <v>372</v>
      </c>
      <c r="AL26" s="1028"/>
      <c r="AM26" s="1028"/>
      <c r="AN26" s="1028"/>
      <c r="AO26" s="1029"/>
      <c r="AP26" s="1027" t="s">
        <v>373</v>
      </c>
      <c r="AQ26" s="1028"/>
      <c r="AR26" s="1028"/>
      <c r="AS26" s="1028"/>
      <c r="AT26" s="1029"/>
      <c r="AU26" s="1027" t="s">
        <v>374</v>
      </c>
      <c r="AV26" s="1028"/>
      <c r="AW26" s="1028"/>
      <c r="AX26" s="1028"/>
      <c r="AY26" s="1029"/>
      <c r="AZ26" s="1027" t="s">
        <v>375</v>
      </c>
      <c r="BA26" s="1028"/>
      <c r="BB26" s="1028"/>
      <c r="BC26" s="1028"/>
      <c r="BD26" s="1029"/>
      <c r="BE26" s="1027" t="s">
        <v>352</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x14ac:dyDescent="0.2">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x14ac:dyDescent="0.15">
      <c r="A28" s="217">
        <v>1</v>
      </c>
      <c r="B28" s="1076" t="s">
        <v>376</v>
      </c>
      <c r="C28" s="1077"/>
      <c r="D28" s="1077"/>
      <c r="E28" s="1077"/>
      <c r="F28" s="1077"/>
      <c r="G28" s="1077"/>
      <c r="H28" s="1077"/>
      <c r="I28" s="1077"/>
      <c r="J28" s="1077"/>
      <c r="K28" s="1077"/>
      <c r="L28" s="1077"/>
      <c r="M28" s="1077"/>
      <c r="N28" s="1077"/>
      <c r="O28" s="1077"/>
      <c r="P28" s="1078"/>
      <c r="Q28" s="1079">
        <v>4159</v>
      </c>
      <c r="R28" s="1080"/>
      <c r="S28" s="1080"/>
      <c r="T28" s="1080"/>
      <c r="U28" s="1080"/>
      <c r="V28" s="1080">
        <v>4069</v>
      </c>
      <c r="W28" s="1080"/>
      <c r="X28" s="1080"/>
      <c r="Y28" s="1080"/>
      <c r="Z28" s="1080"/>
      <c r="AA28" s="1080">
        <v>90</v>
      </c>
      <c r="AB28" s="1080"/>
      <c r="AC28" s="1080"/>
      <c r="AD28" s="1080"/>
      <c r="AE28" s="1081"/>
      <c r="AF28" s="1082">
        <v>90</v>
      </c>
      <c r="AG28" s="1080"/>
      <c r="AH28" s="1080"/>
      <c r="AI28" s="1080"/>
      <c r="AJ28" s="1083"/>
      <c r="AK28" s="1084">
        <v>246</v>
      </c>
      <c r="AL28" s="1072"/>
      <c r="AM28" s="1072"/>
      <c r="AN28" s="1072"/>
      <c r="AO28" s="1072"/>
      <c r="AP28" s="1072"/>
      <c r="AQ28" s="1072"/>
      <c r="AR28" s="1072"/>
      <c r="AS28" s="1072"/>
      <c r="AT28" s="1072"/>
      <c r="AU28" s="1072"/>
      <c r="AV28" s="1072"/>
      <c r="AW28" s="1072"/>
      <c r="AX28" s="1072"/>
      <c r="AY28" s="1072"/>
      <c r="AZ28" s="1073"/>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x14ac:dyDescent="0.15">
      <c r="A29" s="217">
        <v>2</v>
      </c>
      <c r="B29" s="1063" t="s">
        <v>377</v>
      </c>
      <c r="C29" s="1064"/>
      <c r="D29" s="1064"/>
      <c r="E29" s="1064"/>
      <c r="F29" s="1064"/>
      <c r="G29" s="1064"/>
      <c r="H29" s="1064"/>
      <c r="I29" s="1064"/>
      <c r="J29" s="1064"/>
      <c r="K29" s="1064"/>
      <c r="L29" s="1064"/>
      <c r="M29" s="1064"/>
      <c r="N29" s="1064"/>
      <c r="O29" s="1064"/>
      <c r="P29" s="1065"/>
      <c r="Q29" s="1069">
        <v>305</v>
      </c>
      <c r="R29" s="1070"/>
      <c r="S29" s="1070"/>
      <c r="T29" s="1070"/>
      <c r="U29" s="1070"/>
      <c r="V29" s="1070">
        <v>274</v>
      </c>
      <c r="W29" s="1070"/>
      <c r="X29" s="1070"/>
      <c r="Y29" s="1070"/>
      <c r="Z29" s="1070"/>
      <c r="AA29" s="1070">
        <v>31</v>
      </c>
      <c r="AB29" s="1070"/>
      <c r="AC29" s="1070"/>
      <c r="AD29" s="1070"/>
      <c r="AE29" s="1071"/>
      <c r="AF29" s="1045">
        <v>31</v>
      </c>
      <c r="AG29" s="1046"/>
      <c r="AH29" s="1046"/>
      <c r="AI29" s="1046"/>
      <c r="AJ29" s="1047"/>
      <c r="AK29" s="1006">
        <v>97</v>
      </c>
      <c r="AL29" s="997"/>
      <c r="AM29" s="997"/>
      <c r="AN29" s="997"/>
      <c r="AO29" s="997"/>
      <c r="AP29" s="997">
        <v>17</v>
      </c>
      <c r="AQ29" s="997"/>
      <c r="AR29" s="997"/>
      <c r="AS29" s="997"/>
      <c r="AT29" s="997"/>
      <c r="AU29" s="997">
        <v>4</v>
      </c>
      <c r="AV29" s="997"/>
      <c r="AW29" s="997"/>
      <c r="AX29" s="997"/>
      <c r="AY29" s="997"/>
      <c r="AZ29" s="1068"/>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x14ac:dyDescent="0.15">
      <c r="A30" s="217">
        <v>3</v>
      </c>
      <c r="B30" s="1063" t="s">
        <v>378</v>
      </c>
      <c r="C30" s="1064"/>
      <c r="D30" s="1064"/>
      <c r="E30" s="1064"/>
      <c r="F30" s="1064"/>
      <c r="G30" s="1064"/>
      <c r="H30" s="1064"/>
      <c r="I30" s="1064"/>
      <c r="J30" s="1064"/>
      <c r="K30" s="1064"/>
      <c r="L30" s="1064"/>
      <c r="M30" s="1064"/>
      <c r="N30" s="1064"/>
      <c r="O30" s="1064"/>
      <c r="P30" s="1065"/>
      <c r="Q30" s="1069">
        <v>254</v>
      </c>
      <c r="R30" s="1070"/>
      <c r="S30" s="1070"/>
      <c r="T30" s="1070"/>
      <c r="U30" s="1070"/>
      <c r="V30" s="1070">
        <v>252</v>
      </c>
      <c r="W30" s="1070"/>
      <c r="X30" s="1070"/>
      <c r="Y30" s="1070"/>
      <c r="Z30" s="1070"/>
      <c r="AA30" s="1070">
        <v>2</v>
      </c>
      <c r="AB30" s="1070"/>
      <c r="AC30" s="1070"/>
      <c r="AD30" s="1070"/>
      <c r="AE30" s="1071"/>
      <c r="AF30" s="1045">
        <v>2</v>
      </c>
      <c r="AG30" s="1046"/>
      <c r="AH30" s="1046"/>
      <c r="AI30" s="1046"/>
      <c r="AJ30" s="1047"/>
      <c r="AK30" s="1006">
        <v>109</v>
      </c>
      <c r="AL30" s="997"/>
      <c r="AM30" s="997"/>
      <c r="AN30" s="997"/>
      <c r="AO30" s="997"/>
      <c r="AP30" s="997"/>
      <c r="AQ30" s="997"/>
      <c r="AR30" s="997"/>
      <c r="AS30" s="997"/>
      <c r="AT30" s="997"/>
      <c r="AU30" s="997"/>
      <c r="AV30" s="997"/>
      <c r="AW30" s="997"/>
      <c r="AX30" s="997"/>
      <c r="AY30" s="997"/>
      <c r="AZ30" s="1068"/>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x14ac:dyDescent="0.15">
      <c r="A31" s="217">
        <v>4</v>
      </c>
      <c r="B31" s="1063" t="s">
        <v>379</v>
      </c>
      <c r="C31" s="1064"/>
      <c r="D31" s="1064"/>
      <c r="E31" s="1064"/>
      <c r="F31" s="1064"/>
      <c r="G31" s="1064"/>
      <c r="H31" s="1064"/>
      <c r="I31" s="1064"/>
      <c r="J31" s="1064"/>
      <c r="K31" s="1064"/>
      <c r="L31" s="1064"/>
      <c r="M31" s="1064"/>
      <c r="N31" s="1064"/>
      <c r="O31" s="1064"/>
      <c r="P31" s="1065"/>
      <c r="Q31" s="1069">
        <v>537</v>
      </c>
      <c r="R31" s="1070"/>
      <c r="S31" s="1070"/>
      <c r="T31" s="1070"/>
      <c r="U31" s="1070"/>
      <c r="V31" s="1070">
        <v>483</v>
      </c>
      <c r="W31" s="1070"/>
      <c r="X31" s="1070"/>
      <c r="Y31" s="1070"/>
      <c r="Z31" s="1070"/>
      <c r="AA31" s="1070">
        <v>54</v>
      </c>
      <c r="AB31" s="1070"/>
      <c r="AC31" s="1070"/>
      <c r="AD31" s="1070"/>
      <c r="AE31" s="1071"/>
      <c r="AF31" s="1045">
        <v>1002</v>
      </c>
      <c r="AG31" s="1046"/>
      <c r="AH31" s="1046"/>
      <c r="AI31" s="1046"/>
      <c r="AJ31" s="1047"/>
      <c r="AK31" s="1006">
        <v>195</v>
      </c>
      <c r="AL31" s="997"/>
      <c r="AM31" s="997"/>
      <c r="AN31" s="997"/>
      <c r="AO31" s="997"/>
      <c r="AP31" s="997">
        <v>3163</v>
      </c>
      <c r="AQ31" s="997"/>
      <c r="AR31" s="997"/>
      <c r="AS31" s="997"/>
      <c r="AT31" s="997"/>
      <c r="AU31" s="997">
        <v>1901</v>
      </c>
      <c r="AV31" s="997"/>
      <c r="AW31" s="997"/>
      <c r="AX31" s="997"/>
      <c r="AY31" s="997"/>
      <c r="AZ31" s="1068"/>
      <c r="BA31" s="1068"/>
      <c r="BB31" s="1068"/>
      <c r="BC31" s="1068"/>
      <c r="BD31" s="1068"/>
      <c r="BE31" s="1058" t="s">
        <v>380</v>
      </c>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x14ac:dyDescent="0.15">
      <c r="A32" s="217">
        <v>5</v>
      </c>
      <c r="B32" s="1063" t="s">
        <v>381</v>
      </c>
      <c r="C32" s="1064"/>
      <c r="D32" s="1064"/>
      <c r="E32" s="1064"/>
      <c r="F32" s="1064"/>
      <c r="G32" s="1064"/>
      <c r="H32" s="1064"/>
      <c r="I32" s="1064"/>
      <c r="J32" s="1064"/>
      <c r="K32" s="1064"/>
      <c r="L32" s="1064"/>
      <c r="M32" s="1064"/>
      <c r="N32" s="1064"/>
      <c r="O32" s="1064"/>
      <c r="P32" s="1065"/>
      <c r="Q32" s="1069">
        <v>798</v>
      </c>
      <c r="R32" s="1070"/>
      <c r="S32" s="1070"/>
      <c r="T32" s="1070"/>
      <c r="U32" s="1070"/>
      <c r="V32" s="1070">
        <v>810</v>
      </c>
      <c r="W32" s="1070"/>
      <c r="X32" s="1070"/>
      <c r="Y32" s="1070"/>
      <c r="Z32" s="1070"/>
      <c r="AA32" s="1070">
        <v>-12</v>
      </c>
      <c r="AB32" s="1070"/>
      <c r="AC32" s="1070"/>
      <c r="AD32" s="1070"/>
      <c r="AE32" s="1071"/>
      <c r="AF32" s="1045">
        <v>1175</v>
      </c>
      <c r="AG32" s="1046"/>
      <c r="AH32" s="1046"/>
      <c r="AI32" s="1046"/>
      <c r="AJ32" s="1047"/>
      <c r="AK32" s="1006">
        <v>253</v>
      </c>
      <c r="AL32" s="997"/>
      <c r="AM32" s="997"/>
      <c r="AN32" s="997"/>
      <c r="AO32" s="997"/>
      <c r="AP32" s="997">
        <v>130</v>
      </c>
      <c r="AQ32" s="997"/>
      <c r="AR32" s="997"/>
      <c r="AS32" s="997"/>
      <c r="AT32" s="997"/>
      <c r="AU32" s="997">
        <v>130</v>
      </c>
      <c r="AV32" s="997"/>
      <c r="AW32" s="997"/>
      <c r="AX32" s="997"/>
      <c r="AY32" s="997"/>
      <c r="AZ32" s="1068"/>
      <c r="BA32" s="1068"/>
      <c r="BB32" s="1068"/>
      <c r="BC32" s="1068"/>
      <c r="BD32" s="1068"/>
      <c r="BE32" s="1058" t="s">
        <v>380</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x14ac:dyDescent="0.15">
      <c r="A33" s="217">
        <v>6</v>
      </c>
      <c r="B33" s="1063" t="s">
        <v>382</v>
      </c>
      <c r="C33" s="1064"/>
      <c r="D33" s="1064"/>
      <c r="E33" s="1064"/>
      <c r="F33" s="1064"/>
      <c r="G33" s="1064"/>
      <c r="H33" s="1064"/>
      <c r="I33" s="1064"/>
      <c r="J33" s="1064"/>
      <c r="K33" s="1064"/>
      <c r="L33" s="1064"/>
      <c r="M33" s="1064"/>
      <c r="N33" s="1064"/>
      <c r="O33" s="1064"/>
      <c r="P33" s="1065"/>
      <c r="Q33" s="1069">
        <v>479</v>
      </c>
      <c r="R33" s="1070"/>
      <c r="S33" s="1070"/>
      <c r="T33" s="1070"/>
      <c r="U33" s="1070"/>
      <c r="V33" s="1070">
        <v>444</v>
      </c>
      <c r="W33" s="1070"/>
      <c r="X33" s="1070"/>
      <c r="Y33" s="1070"/>
      <c r="Z33" s="1070"/>
      <c r="AA33" s="1070">
        <v>34</v>
      </c>
      <c r="AB33" s="1070"/>
      <c r="AC33" s="1070"/>
      <c r="AD33" s="1070"/>
      <c r="AE33" s="1071"/>
      <c r="AF33" s="1045">
        <v>9</v>
      </c>
      <c r="AG33" s="1046"/>
      <c r="AH33" s="1046"/>
      <c r="AI33" s="1046"/>
      <c r="AJ33" s="1047"/>
      <c r="AK33" s="1006">
        <v>230</v>
      </c>
      <c r="AL33" s="997"/>
      <c r="AM33" s="997"/>
      <c r="AN33" s="997"/>
      <c r="AO33" s="997"/>
      <c r="AP33" s="997">
        <v>3956</v>
      </c>
      <c r="AQ33" s="997"/>
      <c r="AR33" s="997"/>
      <c r="AS33" s="997"/>
      <c r="AT33" s="997"/>
      <c r="AU33" s="997">
        <v>3097</v>
      </c>
      <c r="AV33" s="997"/>
      <c r="AW33" s="997"/>
      <c r="AX33" s="997"/>
      <c r="AY33" s="997"/>
      <c r="AZ33" s="1068"/>
      <c r="BA33" s="1068"/>
      <c r="BB33" s="1068"/>
      <c r="BC33" s="1068"/>
      <c r="BD33" s="1068"/>
      <c r="BE33" s="1058" t="s">
        <v>383</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x14ac:dyDescent="0.15">
      <c r="A34" s="217">
        <v>7</v>
      </c>
      <c r="B34" s="1063" t="s">
        <v>384</v>
      </c>
      <c r="C34" s="1064"/>
      <c r="D34" s="1064"/>
      <c r="E34" s="1064"/>
      <c r="F34" s="1064"/>
      <c r="G34" s="1064"/>
      <c r="H34" s="1064"/>
      <c r="I34" s="1064"/>
      <c r="J34" s="1064"/>
      <c r="K34" s="1064"/>
      <c r="L34" s="1064"/>
      <c r="M34" s="1064"/>
      <c r="N34" s="1064"/>
      <c r="O34" s="1064"/>
      <c r="P34" s="1065"/>
      <c r="Q34" s="1069">
        <v>548</v>
      </c>
      <c r="R34" s="1070"/>
      <c r="S34" s="1070"/>
      <c r="T34" s="1070"/>
      <c r="U34" s="1070"/>
      <c r="V34" s="1070">
        <v>532</v>
      </c>
      <c r="W34" s="1070"/>
      <c r="X34" s="1070"/>
      <c r="Y34" s="1070"/>
      <c r="Z34" s="1070"/>
      <c r="AA34" s="1070">
        <v>16</v>
      </c>
      <c r="AB34" s="1070"/>
      <c r="AC34" s="1070"/>
      <c r="AD34" s="1070"/>
      <c r="AE34" s="1071"/>
      <c r="AF34" s="1045">
        <v>15</v>
      </c>
      <c r="AG34" s="1046"/>
      <c r="AH34" s="1046"/>
      <c r="AI34" s="1046"/>
      <c r="AJ34" s="1047"/>
      <c r="AK34" s="1006">
        <v>446</v>
      </c>
      <c r="AL34" s="997"/>
      <c r="AM34" s="997"/>
      <c r="AN34" s="997"/>
      <c r="AO34" s="997"/>
      <c r="AP34" s="997">
        <v>6304</v>
      </c>
      <c r="AQ34" s="997"/>
      <c r="AR34" s="997"/>
      <c r="AS34" s="997"/>
      <c r="AT34" s="997"/>
      <c r="AU34" s="997">
        <v>5415</v>
      </c>
      <c r="AV34" s="997"/>
      <c r="AW34" s="997"/>
      <c r="AX34" s="997"/>
      <c r="AY34" s="997"/>
      <c r="AZ34" s="1068"/>
      <c r="BA34" s="1068"/>
      <c r="BB34" s="1068"/>
      <c r="BC34" s="1068"/>
      <c r="BD34" s="1068"/>
      <c r="BE34" s="1058" t="s">
        <v>383</v>
      </c>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x14ac:dyDescent="0.15">
      <c r="A35" s="217">
        <v>8</v>
      </c>
      <c r="B35" s="1063" t="s">
        <v>385</v>
      </c>
      <c r="C35" s="1064"/>
      <c r="D35" s="1064"/>
      <c r="E35" s="1064"/>
      <c r="F35" s="1064"/>
      <c r="G35" s="1064"/>
      <c r="H35" s="1064"/>
      <c r="I35" s="1064"/>
      <c r="J35" s="1064"/>
      <c r="K35" s="1064"/>
      <c r="L35" s="1064"/>
      <c r="M35" s="1064"/>
      <c r="N35" s="1064"/>
      <c r="O35" s="1064"/>
      <c r="P35" s="1065"/>
      <c r="Q35" s="1069">
        <v>60</v>
      </c>
      <c r="R35" s="1070"/>
      <c r="S35" s="1070"/>
      <c r="T35" s="1070"/>
      <c r="U35" s="1070"/>
      <c r="V35" s="1070">
        <v>56</v>
      </c>
      <c r="W35" s="1070"/>
      <c r="X35" s="1070"/>
      <c r="Y35" s="1070"/>
      <c r="Z35" s="1070"/>
      <c r="AA35" s="1070">
        <v>4</v>
      </c>
      <c r="AB35" s="1070"/>
      <c r="AC35" s="1070"/>
      <c r="AD35" s="1070"/>
      <c r="AE35" s="1071"/>
      <c r="AF35" s="1045">
        <v>4</v>
      </c>
      <c r="AG35" s="1046"/>
      <c r="AH35" s="1046"/>
      <c r="AI35" s="1046"/>
      <c r="AJ35" s="1047"/>
      <c r="AK35" s="1006">
        <v>8</v>
      </c>
      <c r="AL35" s="997"/>
      <c r="AM35" s="997"/>
      <c r="AN35" s="997"/>
      <c r="AO35" s="997"/>
      <c r="AP35" s="997">
        <v>197</v>
      </c>
      <c r="AQ35" s="997"/>
      <c r="AR35" s="997"/>
      <c r="AS35" s="997"/>
      <c r="AT35" s="997"/>
      <c r="AU35" s="997">
        <v>66</v>
      </c>
      <c r="AV35" s="997"/>
      <c r="AW35" s="997"/>
      <c r="AX35" s="997"/>
      <c r="AY35" s="997"/>
      <c r="AZ35" s="1068"/>
      <c r="BA35" s="1068"/>
      <c r="BB35" s="1068"/>
      <c r="BC35" s="1068"/>
      <c r="BD35" s="1068"/>
      <c r="BE35" s="1058" t="s">
        <v>383</v>
      </c>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x14ac:dyDescent="0.15">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x14ac:dyDescent="0.15">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x14ac:dyDescent="0.15">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x14ac:dyDescent="0.15">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x14ac:dyDescent="0.15">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x14ac:dyDescent="0.15">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x14ac:dyDescent="0.15">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x14ac:dyDescent="0.15">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x14ac:dyDescent="0.15">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x14ac:dyDescent="0.15">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x14ac:dyDescent="0.15">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x14ac:dyDescent="0.15">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x14ac:dyDescent="0.15">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x14ac:dyDescent="0.15">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x14ac:dyDescent="0.15">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x14ac:dyDescent="0.15">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x14ac:dyDescent="0.15">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x14ac:dyDescent="0.15">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x14ac:dyDescent="0.15">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x14ac:dyDescent="0.15">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x14ac:dyDescent="0.15">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x14ac:dyDescent="0.15">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x14ac:dyDescent="0.15">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x14ac:dyDescent="0.15">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x14ac:dyDescent="0.15">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x14ac:dyDescent="0.2">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x14ac:dyDescent="0.15">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386</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x14ac:dyDescent="0.2">
      <c r="A63" s="215" t="s">
        <v>364</v>
      </c>
      <c r="B63" s="970" t="s">
        <v>387</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2328</v>
      </c>
      <c r="AG63" s="985"/>
      <c r="AH63" s="985"/>
      <c r="AI63" s="985"/>
      <c r="AJ63" s="1056"/>
      <c r="AK63" s="1057"/>
      <c r="AL63" s="989"/>
      <c r="AM63" s="989"/>
      <c r="AN63" s="989"/>
      <c r="AO63" s="989"/>
      <c r="AP63" s="985"/>
      <c r="AQ63" s="985"/>
      <c r="AR63" s="985"/>
      <c r="AS63" s="985"/>
      <c r="AT63" s="985"/>
      <c r="AU63" s="985"/>
      <c r="AV63" s="985"/>
      <c r="AW63" s="985"/>
      <c r="AX63" s="985"/>
      <c r="AY63" s="985"/>
      <c r="AZ63" s="1051"/>
      <c r="BA63" s="1051"/>
      <c r="BB63" s="1051"/>
      <c r="BC63" s="1051"/>
      <c r="BD63" s="1051"/>
      <c r="BE63" s="986"/>
      <c r="BF63" s="986"/>
      <c r="BG63" s="986"/>
      <c r="BH63" s="986"/>
      <c r="BI63" s="987"/>
      <c r="BJ63" s="1052" t="s">
        <v>109</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x14ac:dyDescent="0.2">
      <c r="A65" s="203" t="s">
        <v>388</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x14ac:dyDescent="0.15">
      <c r="A66" s="1021" t="s">
        <v>389</v>
      </c>
      <c r="B66" s="1022"/>
      <c r="C66" s="1022"/>
      <c r="D66" s="1022"/>
      <c r="E66" s="1022"/>
      <c r="F66" s="1022"/>
      <c r="G66" s="1022"/>
      <c r="H66" s="1022"/>
      <c r="I66" s="1022"/>
      <c r="J66" s="1022"/>
      <c r="K66" s="1022"/>
      <c r="L66" s="1022"/>
      <c r="M66" s="1022"/>
      <c r="N66" s="1022"/>
      <c r="O66" s="1022"/>
      <c r="P66" s="1023"/>
      <c r="Q66" s="1027" t="s">
        <v>368</v>
      </c>
      <c r="R66" s="1028"/>
      <c r="S66" s="1028"/>
      <c r="T66" s="1028"/>
      <c r="U66" s="1029"/>
      <c r="V66" s="1027" t="s">
        <v>369</v>
      </c>
      <c r="W66" s="1028"/>
      <c r="X66" s="1028"/>
      <c r="Y66" s="1028"/>
      <c r="Z66" s="1029"/>
      <c r="AA66" s="1027" t="s">
        <v>370</v>
      </c>
      <c r="AB66" s="1028"/>
      <c r="AC66" s="1028"/>
      <c r="AD66" s="1028"/>
      <c r="AE66" s="1029"/>
      <c r="AF66" s="1033" t="s">
        <v>371</v>
      </c>
      <c r="AG66" s="1034"/>
      <c r="AH66" s="1034"/>
      <c r="AI66" s="1034"/>
      <c r="AJ66" s="1035"/>
      <c r="AK66" s="1027" t="s">
        <v>372</v>
      </c>
      <c r="AL66" s="1022"/>
      <c r="AM66" s="1022"/>
      <c r="AN66" s="1022"/>
      <c r="AO66" s="1023"/>
      <c r="AP66" s="1027" t="s">
        <v>373</v>
      </c>
      <c r="AQ66" s="1028"/>
      <c r="AR66" s="1028"/>
      <c r="AS66" s="1028"/>
      <c r="AT66" s="1029"/>
      <c r="AU66" s="1027" t="s">
        <v>390</v>
      </c>
      <c r="AV66" s="1028"/>
      <c r="AW66" s="1028"/>
      <c r="AX66" s="1028"/>
      <c r="AY66" s="1029"/>
      <c r="AZ66" s="1027" t="s">
        <v>352</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x14ac:dyDescent="0.2">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x14ac:dyDescent="0.15">
      <c r="A68" s="209">
        <v>1</v>
      </c>
      <c r="B68" s="1011" t="s">
        <v>536</v>
      </c>
      <c r="C68" s="1012"/>
      <c r="D68" s="1012"/>
      <c r="E68" s="1012"/>
      <c r="F68" s="1012"/>
      <c r="G68" s="1012"/>
      <c r="H68" s="1012"/>
      <c r="I68" s="1012"/>
      <c r="J68" s="1012"/>
      <c r="K68" s="1012"/>
      <c r="L68" s="1012"/>
      <c r="M68" s="1012"/>
      <c r="N68" s="1012"/>
      <c r="O68" s="1012"/>
      <c r="P68" s="1013"/>
      <c r="Q68" s="1014">
        <v>8939</v>
      </c>
      <c r="R68" s="1008"/>
      <c r="S68" s="1008"/>
      <c r="T68" s="1008"/>
      <c r="U68" s="1008"/>
      <c r="V68" s="1008">
        <v>8879</v>
      </c>
      <c r="W68" s="1008"/>
      <c r="X68" s="1008"/>
      <c r="Y68" s="1008"/>
      <c r="Z68" s="1008"/>
      <c r="AA68" s="1008">
        <v>60</v>
      </c>
      <c r="AB68" s="1008"/>
      <c r="AC68" s="1008"/>
      <c r="AD68" s="1008"/>
      <c r="AE68" s="1008"/>
      <c r="AF68" s="1008">
        <v>60</v>
      </c>
      <c r="AG68" s="1008"/>
      <c r="AH68" s="1008"/>
      <c r="AI68" s="1008"/>
      <c r="AJ68" s="1008"/>
      <c r="AK68" s="1008"/>
      <c r="AL68" s="1008"/>
      <c r="AM68" s="1008"/>
      <c r="AN68" s="1008"/>
      <c r="AO68" s="1008"/>
      <c r="AP68" s="1008">
        <v>3643</v>
      </c>
      <c r="AQ68" s="1008"/>
      <c r="AR68" s="1008"/>
      <c r="AS68" s="1008"/>
      <c r="AT68" s="1008"/>
      <c r="AU68" s="1008">
        <v>604</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x14ac:dyDescent="0.15">
      <c r="A69" s="212">
        <v>2</v>
      </c>
      <c r="B69" s="1000" t="s">
        <v>537</v>
      </c>
      <c r="C69" s="1001"/>
      <c r="D69" s="1001"/>
      <c r="E69" s="1001"/>
      <c r="F69" s="1001"/>
      <c r="G69" s="1001"/>
      <c r="H69" s="1001"/>
      <c r="I69" s="1001"/>
      <c r="J69" s="1001"/>
      <c r="K69" s="1001"/>
      <c r="L69" s="1001"/>
      <c r="M69" s="1001"/>
      <c r="N69" s="1001"/>
      <c r="O69" s="1001"/>
      <c r="P69" s="1002"/>
      <c r="Q69" s="1003">
        <v>6777</v>
      </c>
      <c r="R69" s="997"/>
      <c r="S69" s="997"/>
      <c r="T69" s="997"/>
      <c r="U69" s="997"/>
      <c r="V69" s="997">
        <v>6689</v>
      </c>
      <c r="W69" s="997"/>
      <c r="X69" s="997"/>
      <c r="Y69" s="997"/>
      <c r="Z69" s="997"/>
      <c r="AA69" s="997">
        <v>88</v>
      </c>
      <c r="AB69" s="997"/>
      <c r="AC69" s="997"/>
      <c r="AD69" s="997"/>
      <c r="AE69" s="997"/>
      <c r="AF69" s="997">
        <v>88</v>
      </c>
      <c r="AG69" s="997"/>
      <c r="AH69" s="997"/>
      <c r="AI69" s="997"/>
      <c r="AJ69" s="997"/>
      <c r="AK69" s="997">
        <v>951</v>
      </c>
      <c r="AL69" s="997"/>
      <c r="AM69" s="997"/>
      <c r="AN69" s="997"/>
      <c r="AO69" s="997"/>
      <c r="AP69" s="997">
        <v>58</v>
      </c>
      <c r="AQ69" s="997"/>
      <c r="AR69" s="997"/>
      <c r="AS69" s="997"/>
      <c r="AT69" s="997"/>
      <c r="AU69" s="997"/>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x14ac:dyDescent="0.15">
      <c r="A70" s="212">
        <v>3</v>
      </c>
      <c r="B70" s="1000" t="s">
        <v>538</v>
      </c>
      <c r="C70" s="1001"/>
      <c r="D70" s="1001"/>
      <c r="E70" s="1001"/>
      <c r="F70" s="1001"/>
      <c r="G70" s="1001"/>
      <c r="H70" s="1001"/>
      <c r="I70" s="1001"/>
      <c r="J70" s="1001"/>
      <c r="K70" s="1001"/>
      <c r="L70" s="1001"/>
      <c r="M70" s="1001"/>
      <c r="N70" s="1001"/>
      <c r="O70" s="1001"/>
      <c r="P70" s="1002"/>
      <c r="Q70" s="1003">
        <v>12012</v>
      </c>
      <c r="R70" s="997"/>
      <c r="S70" s="997"/>
      <c r="T70" s="997"/>
      <c r="U70" s="997"/>
      <c r="V70" s="997">
        <v>11518</v>
      </c>
      <c r="W70" s="997"/>
      <c r="X70" s="997"/>
      <c r="Y70" s="997"/>
      <c r="Z70" s="997"/>
      <c r="AA70" s="997">
        <v>494</v>
      </c>
      <c r="AB70" s="997"/>
      <c r="AC70" s="997"/>
      <c r="AD70" s="997"/>
      <c r="AE70" s="997"/>
      <c r="AF70" s="997">
        <v>494</v>
      </c>
      <c r="AG70" s="997"/>
      <c r="AH70" s="997"/>
      <c r="AI70" s="997"/>
      <c r="AJ70" s="997"/>
      <c r="AK70" s="997">
        <v>175</v>
      </c>
      <c r="AL70" s="997"/>
      <c r="AM70" s="997"/>
      <c r="AN70" s="997"/>
      <c r="AO70" s="997"/>
      <c r="AP70" s="997"/>
      <c r="AQ70" s="997"/>
      <c r="AR70" s="997"/>
      <c r="AS70" s="997"/>
      <c r="AT70" s="997"/>
      <c r="AU70" s="997"/>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x14ac:dyDescent="0.15">
      <c r="A71" s="212">
        <v>4</v>
      </c>
      <c r="B71" s="1000" t="s">
        <v>539</v>
      </c>
      <c r="C71" s="1001"/>
      <c r="D71" s="1001"/>
      <c r="E71" s="1001"/>
      <c r="F71" s="1001"/>
      <c r="G71" s="1001"/>
      <c r="H71" s="1001"/>
      <c r="I71" s="1001"/>
      <c r="J71" s="1001"/>
      <c r="K71" s="1001"/>
      <c r="L71" s="1001"/>
      <c r="M71" s="1001"/>
      <c r="N71" s="1001"/>
      <c r="O71" s="1001"/>
      <c r="P71" s="1002"/>
      <c r="Q71" s="1003">
        <v>162673</v>
      </c>
      <c r="R71" s="997"/>
      <c r="S71" s="997"/>
      <c r="T71" s="997"/>
      <c r="U71" s="997"/>
      <c r="V71" s="997">
        <v>156824</v>
      </c>
      <c r="W71" s="997"/>
      <c r="X71" s="997"/>
      <c r="Y71" s="997"/>
      <c r="Z71" s="997"/>
      <c r="AA71" s="997">
        <v>5849</v>
      </c>
      <c r="AB71" s="997"/>
      <c r="AC71" s="997"/>
      <c r="AD71" s="997"/>
      <c r="AE71" s="997"/>
      <c r="AF71" s="997">
        <v>5849</v>
      </c>
      <c r="AG71" s="997"/>
      <c r="AH71" s="997"/>
      <c r="AI71" s="997"/>
      <c r="AJ71" s="997"/>
      <c r="AK71" s="997">
        <v>188</v>
      </c>
      <c r="AL71" s="997"/>
      <c r="AM71" s="997"/>
      <c r="AN71" s="997"/>
      <c r="AO71" s="997"/>
      <c r="AP71" s="997"/>
      <c r="AQ71" s="997"/>
      <c r="AR71" s="997"/>
      <c r="AS71" s="997"/>
      <c r="AT71" s="997"/>
      <c r="AU71" s="997"/>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x14ac:dyDescent="0.15">
      <c r="A72" s="212">
        <v>5</v>
      </c>
      <c r="B72" s="1000"/>
      <c r="C72" s="1001"/>
      <c r="D72" s="1001"/>
      <c r="E72" s="1001"/>
      <c r="F72" s="1001"/>
      <c r="G72" s="1001"/>
      <c r="H72" s="1001"/>
      <c r="I72" s="1001"/>
      <c r="J72" s="1001"/>
      <c r="K72" s="1001"/>
      <c r="L72" s="1001"/>
      <c r="M72" s="1001"/>
      <c r="N72" s="1001"/>
      <c r="O72" s="1001"/>
      <c r="P72" s="1002"/>
      <c r="Q72" s="1003"/>
      <c r="R72" s="997"/>
      <c r="S72" s="997"/>
      <c r="T72" s="997"/>
      <c r="U72" s="997"/>
      <c r="V72" s="997"/>
      <c r="W72" s="997"/>
      <c r="X72" s="997"/>
      <c r="Y72" s="997"/>
      <c r="Z72" s="997"/>
      <c r="AA72" s="997"/>
      <c r="AB72" s="997"/>
      <c r="AC72" s="997"/>
      <c r="AD72" s="997"/>
      <c r="AE72" s="997"/>
      <c r="AF72" s="997"/>
      <c r="AG72" s="997"/>
      <c r="AH72" s="997"/>
      <c r="AI72" s="997"/>
      <c r="AJ72" s="997"/>
      <c r="AK72" s="997"/>
      <c r="AL72" s="997"/>
      <c r="AM72" s="997"/>
      <c r="AN72" s="997"/>
      <c r="AO72" s="997"/>
      <c r="AP72" s="997"/>
      <c r="AQ72" s="997"/>
      <c r="AR72" s="997"/>
      <c r="AS72" s="997"/>
      <c r="AT72" s="997"/>
      <c r="AU72" s="997"/>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x14ac:dyDescent="0.15">
      <c r="A73" s="212">
        <v>6</v>
      </c>
      <c r="B73" s="1000"/>
      <c r="C73" s="1001"/>
      <c r="D73" s="1001"/>
      <c r="E73" s="1001"/>
      <c r="F73" s="1001"/>
      <c r="G73" s="1001"/>
      <c r="H73" s="1001"/>
      <c r="I73" s="1001"/>
      <c r="J73" s="1001"/>
      <c r="K73" s="1001"/>
      <c r="L73" s="1001"/>
      <c r="M73" s="1001"/>
      <c r="N73" s="1001"/>
      <c r="O73" s="1001"/>
      <c r="P73" s="1002"/>
      <c r="Q73" s="1003"/>
      <c r="R73" s="997"/>
      <c r="S73" s="997"/>
      <c r="T73" s="997"/>
      <c r="U73" s="997"/>
      <c r="V73" s="997"/>
      <c r="W73" s="997"/>
      <c r="X73" s="997"/>
      <c r="Y73" s="997"/>
      <c r="Z73" s="997"/>
      <c r="AA73" s="997"/>
      <c r="AB73" s="997"/>
      <c r="AC73" s="997"/>
      <c r="AD73" s="997"/>
      <c r="AE73" s="997"/>
      <c r="AF73" s="997"/>
      <c r="AG73" s="997"/>
      <c r="AH73" s="997"/>
      <c r="AI73" s="997"/>
      <c r="AJ73" s="997"/>
      <c r="AK73" s="997"/>
      <c r="AL73" s="997"/>
      <c r="AM73" s="997"/>
      <c r="AN73" s="997"/>
      <c r="AO73" s="997"/>
      <c r="AP73" s="997"/>
      <c r="AQ73" s="997"/>
      <c r="AR73" s="997"/>
      <c r="AS73" s="997"/>
      <c r="AT73" s="997"/>
      <c r="AU73" s="997"/>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x14ac:dyDescent="0.15">
      <c r="A74" s="212">
        <v>7</v>
      </c>
      <c r="B74" s="1000"/>
      <c r="C74" s="1001"/>
      <c r="D74" s="1001"/>
      <c r="E74" s="1001"/>
      <c r="F74" s="1001"/>
      <c r="G74" s="1001"/>
      <c r="H74" s="1001"/>
      <c r="I74" s="1001"/>
      <c r="J74" s="1001"/>
      <c r="K74" s="1001"/>
      <c r="L74" s="1001"/>
      <c r="M74" s="1001"/>
      <c r="N74" s="1001"/>
      <c r="O74" s="1001"/>
      <c r="P74" s="1002"/>
      <c r="Q74" s="1003"/>
      <c r="R74" s="997"/>
      <c r="S74" s="997"/>
      <c r="T74" s="997"/>
      <c r="U74" s="997"/>
      <c r="V74" s="997"/>
      <c r="W74" s="997"/>
      <c r="X74" s="997"/>
      <c r="Y74" s="997"/>
      <c r="Z74" s="997"/>
      <c r="AA74" s="997"/>
      <c r="AB74" s="997"/>
      <c r="AC74" s="997"/>
      <c r="AD74" s="997"/>
      <c r="AE74" s="997"/>
      <c r="AF74" s="997"/>
      <c r="AG74" s="997"/>
      <c r="AH74" s="997"/>
      <c r="AI74" s="997"/>
      <c r="AJ74" s="997"/>
      <c r="AK74" s="997"/>
      <c r="AL74" s="997"/>
      <c r="AM74" s="997"/>
      <c r="AN74" s="997"/>
      <c r="AO74" s="997"/>
      <c r="AP74" s="997"/>
      <c r="AQ74" s="997"/>
      <c r="AR74" s="997"/>
      <c r="AS74" s="997"/>
      <c r="AT74" s="997"/>
      <c r="AU74" s="997"/>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x14ac:dyDescent="0.15">
      <c r="A75" s="212">
        <v>8</v>
      </c>
      <c r="B75" s="1000"/>
      <c r="C75" s="1001"/>
      <c r="D75" s="1001"/>
      <c r="E75" s="1001"/>
      <c r="F75" s="1001"/>
      <c r="G75" s="1001"/>
      <c r="H75" s="1001"/>
      <c r="I75" s="1001"/>
      <c r="J75" s="1001"/>
      <c r="K75" s="1001"/>
      <c r="L75" s="1001"/>
      <c r="M75" s="1001"/>
      <c r="N75" s="1001"/>
      <c r="O75" s="1001"/>
      <c r="P75" s="1002"/>
      <c r="Q75" s="1004"/>
      <c r="R75" s="1005"/>
      <c r="S75" s="1005"/>
      <c r="T75" s="1005"/>
      <c r="U75" s="1006"/>
      <c r="V75" s="1007"/>
      <c r="W75" s="1005"/>
      <c r="X75" s="1005"/>
      <c r="Y75" s="1005"/>
      <c r="Z75" s="1006"/>
      <c r="AA75" s="1007"/>
      <c r="AB75" s="1005"/>
      <c r="AC75" s="1005"/>
      <c r="AD75" s="1005"/>
      <c r="AE75" s="1006"/>
      <c r="AF75" s="1007"/>
      <c r="AG75" s="1005"/>
      <c r="AH75" s="1005"/>
      <c r="AI75" s="1005"/>
      <c r="AJ75" s="1006"/>
      <c r="AK75" s="1007"/>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x14ac:dyDescent="0.15">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x14ac:dyDescent="0.15">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x14ac:dyDescent="0.15">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x14ac:dyDescent="0.15">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x14ac:dyDescent="0.15">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x14ac:dyDescent="0.15">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x14ac:dyDescent="0.15">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x14ac:dyDescent="0.15">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x14ac:dyDescent="0.15">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x14ac:dyDescent="0.15">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x14ac:dyDescent="0.15">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x14ac:dyDescent="0.15">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x14ac:dyDescent="0.2">
      <c r="A88" s="215" t="s">
        <v>364</v>
      </c>
      <c r="B88" s="970" t="s">
        <v>391</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c r="AG88" s="985"/>
      <c r="AH88" s="985"/>
      <c r="AI88" s="985"/>
      <c r="AJ88" s="985"/>
      <c r="AK88" s="989"/>
      <c r="AL88" s="989"/>
      <c r="AM88" s="989"/>
      <c r="AN88" s="989"/>
      <c r="AO88" s="989"/>
      <c r="AP88" s="985"/>
      <c r="AQ88" s="985"/>
      <c r="AR88" s="985"/>
      <c r="AS88" s="985"/>
      <c r="AT88" s="985"/>
      <c r="AU88" s="985"/>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970" t="s">
        <v>392</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c r="CS102" s="977"/>
      <c r="CT102" s="977"/>
      <c r="CU102" s="977"/>
      <c r="CV102" s="978"/>
      <c r="CW102" s="976"/>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393</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394</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395</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396</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64" t="s">
        <v>397</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398</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x14ac:dyDescent="0.15">
      <c r="A109" s="917" t="s">
        <v>399</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400</v>
      </c>
      <c r="AB109" s="918"/>
      <c r="AC109" s="918"/>
      <c r="AD109" s="918"/>
      <c r="AE109" s="919"/>
      <c r="AF109" s="920" t="s">
        <v>285</v>
      </c>
      <c r="AG109" s="918"/>
      <c r="AH109" s="918"/>
      <c r="AI109" s="918"/>
      <c r="AJ109" s="919"/>
      <c r="AK109" s="920" t="s">
        <v>284</v>
      </c>
      <c r="AL109" s="918"/>
      <c r="AM109" s="918"/>
      <c r="AN109" s="918"/>
      <c r="AO109" s="919"/>
      <c r="AP109" s="920" t="s">
        <v>401</v>
      </c>
      <c r="AQ109" s="918"/>
      <c r="AR109" s="918"/>
      <c r="AS109" s="918"/>
      <c r="AT109" s="949"/>
      <c r="AU109" s="917" t="s">
        <v>399</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400</v>
      </c>
      <c r="BR109" s="918"/>
      <c r="BS109" s="918"/>
      <c r="BT109" s="918"/>
      <c r="BU109" s="919"/>
      <c r="BV109" s="920" t="s">
        <v>285</v>
      </c>
      <c r="BW109" s="918"/>
      <c r="BX109" s="918"/>
      <c r="BY109" s="918"/>
      <c r="BZ109" s="919"/>
      <c r="CA109" s="920" t="s">
        <v>284</v>
      </c>
      <c r="CB109" s="918"/>
      <c r="CC109" s="918"/>
      <c r="CD109" s="918"/>
      <c r="CE109" s="919"/>
      <c r="CF109" s="958" t="s">
        <v>401</v>
      </c>
      <c r="CG109" s="958"/>
      <c r="CH109" s="958"/>
      <c r="CI109" s="958"/>
      <c r="CJ109" s="958"/>
      <c r="CK109" s="920" t="s">
        <v>402</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400</v>
      </c>
      <c r="DH109" s="918"/>
      <c r="DI109" s="918"/>
      <c r="DJ109" s="918"/>
      <c r="DK109" s="919"/>
      <c r="DL109" s="920" t="s">
        <v>285</v>
      </c>
      <c r="DM109" s="918"/>
      <c r="DN109" s="918"/>
      <c r="DO109" s="918"/>
      <c r="DP109" s="919"/>
      <c r="DQ109" s="920" t="s">
        <v>284</v>
      </c>
      <c r="DR109" s="918"/>
      <c r="DS109" s="918"/>
      <c r="DT109" s="918"/>
      <c r="DU109" s="919"/>
      <c r="DV109" s="920" t="s">
        <v>401</v>
      </c>
      <c r="DW109" s="918"/>
      <c r="DX109" s="918"/>
      <c r="DY109" s="918"/>
      <c r="DZ109" s="949"/>
    </row>
    <row r="110" spans="1:131" s="197" customFormat="1" ht="26.25" customHeight="1" x14ac:dyDescent="0.15">
      <c r="A110" s="787" t="s">
        <v>403</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2427242</v>
      </c>
      <c r="AB110" s="903"/>
      <c r="AC110" s="903"/>
      <c r="AD110" s="903"/>
      <c r="AE110" s="904"/>
      <c r="AF110" s="905">
        <v>2415990</v>
      </c>
      <c r="AG110" s="903"/>
      <c r="AH110" s="903"/>
      <c r="AI110" s="903"/>
      <c r="AJ110" s="904"/>
      <c r="AK110" s="905">
        <v>2588925</v>
      </c>
      <c r="AL110" s="903"/>
      <c r="AM110" s="903"/>
      <c r="AN110" s="903"/>
      <c r="AO110" s="904"/>
      <c r="AP110" s="906">
        <v>26.2</v>
      </c>
      <c r="AQ110" s="907"/>
      <c r="AR110" s="907"/>
      <c r="AS110" s="907"/>
      <c r="AT110" s="908"/>
      <c r="AU110" s="950" t="s">
        <v>61</v>
      </c>
      <c r="AV110" s="951"/>
      <c r="AW110" s="951"/>
      <c r="AX110" s="951"/>
      <c r="AY110" s="952"/>
      <c r="AZ110" s="846" t="s">
        <v>404</v>
      </c>
      <c r="BA110" s="788"/>
      <c r="BB110" s="788"/>
      <c r="BC110" s="788"/>
      <c r="BD110" s="788"/>
      <c r="BE110" s="788"/>
      <c r="BF110" s="788"/>
      <c r="BG110" s="788"/>
      <c r="BH110" s="788"/>
      <c r="BI110" s="788"/>
      <c r="BJ110" s="788"/>
      <c r="BK110" s="788"/>
      <c r="BL110" s="788"/>
      <c r="BM110" s="788"/>
      <c r="BN110" s="788"/>
      <c r="BO110" s="788"/>
      <c r="BP110" s="789"/>
      <c r="BQ110" s="829">
        <v>18063098</v>
      </c>
      <c r="BR110" s="830"/>
      <c r="BS110" s="830"/>
      <c r="BT110" s="830"/>
      <c r="BU110" s="830"/>
      <c r="BV110" s="830">
        <v>19325903</v>
      </c>
      <c r="BW110" s="830"/>
      <c r="BX110" s="830"/>
      <c r="BY110" s="830"/>
      <c r="BZ110" s="830"/>
      <c r="CA110" s="830">
        <v>18584048</v>
      </c>
      <c r="CB110" s="830"/>
      <c r="CC110" s="830"/>
      <c r="CD110" s="830"/>
      <c r="CE110" s="830"/>
      <c r="CF110" s="891">
        <v>187.9</v>
      </c>
      <c r="CG110" s="892"/>
      <c r="CH110" s="892"/>
      <c r="CI110" s="892"/>
      <c r="CJ110" s="892"/>
      <c r="CK110" s="946" t="s">
        <v>405</v>
      </c>
      <c r="CL110" s="894"/>
      <c r="CM110" s="899" t="s">
        <v>406</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407</v>
      </c>
      <c r="DH110" s="830"/>
      <c r="DI110" s="830"/>
      <c r="DJ110" s="830"/>
      <c r="DK110" s="830"/>
      <c r="DL110" s="830" t="s">
        <v>407</v>
      </c>
      <c r="DM110" s="830"/>
      <c r="DN110" s="830"/>
      <c r="DO110" s="830"/>
      <c r="DP110" s="830"/>
      <c r="DQ110" s="830" t="s">
        <v>407</v>
      </c>
      <c r="DR110" s="830"/>
      <c r="DS110" s="830"/>
      <c r="DT110" s="830"/>
      <c r="DU110" s="830"/>
      <c r="DV110" s="831" t="s">
        <v>407</v>
      </c>
      <c r="DW110" s="831"/>
      <c r="DX110" s="831"/>
      <c r="DY110" s="831"/>
      <c r="DZ110" s="832"/>
    </row>
    <row r="111" spans="1:131" s="197" customFormat="1" ht="26.25" customHeight="1" x14ac:dyDescent="0.15">
      <c r="A111" s="808" t="s">
        <v>408</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407</v>
      </c>
      <c r="AB111" s="939"/>
      <c r="AC111" s="939"/>
      <c r="AD111" s="939"/>
      <c r="AE111" s="940"/>
      <c r="AF111" s="941" t="s">
        <v>407</v>
      </c>
      <c r="AG111" s="939"/>
      <c r="AH111" s="939"/>
      <c r="AI111" s="939"/>
      <c r="AJ111" s="940"/>
      <c r="AK111" s="941" t="s">
        <v>407</v>
      </c>
      <c r="AL111" s="939"/>
      <c r="AM111" s="939"/>
      <c r="AN111" s="939"/>
      <c r="AO111" s="940"/>
      <c r="AP111" s="942" t="s">
        <v>407</v>
      </c>
      <c r="AQ111" s="943"/>
      <c r="AR111" s="943"/>
      <c r="AS111" s="943"/>
      <c r="AT111" s="944"/>
      <c r="AU111" s="953"/>
      <c r="AV111" s="954"/>
      <c r="AW111" s="954"/>
      <c r="AX111" s="954"/>
      <c r="AY111" s="955"/>
      <c r="AZ111" s="797" t="s">
        <v>409</v>
      </c>
      <c r="BA111" s="798"/>
      <c r="BB111" s="798"/>
      <c r="BC111" s="798"/>
      <c r="BD111" s="798"/>
      <c r="BE111" s="798"/>
      <c r="BF111" s="798"/>
      <c r="BG111" s="798"/>
      <c r="BH111" s="798"/>
      <c r="BI111" s="798"/>
      <c r="BJ111" s="798"/>
      <c r="BK111" s="798"/>
      <c r="BL111" s="798"/>
      <c r="BM111" s="798"/>
      <c r="BN111" s="798"/>
      <c r="BO111" s="798"/>
      <c r="BP111" s="799"/>
      <c r="BQ111" s="800">
        <v>76043</v>
      </c>
      <c r="BR111" s="801"/>
      <c r="BS111" s="801"/>
      <c r="BT111" s="801"/>
      <c r="BU111" s="801"/>
      <c r="BV111" s="801">
        <v>51926</v>
      </c>
      <c r="BW111" s="801"/>
      <c r="BX111" s="801"/>
      <c r="BY111" s="801"/>
      <c r="BZ111" s="801"/>
      <c r="CA111" s="801">
        <v>44831</v>
      </c>
      <c r="CB111" s="801"/>
      <c r="CC111" s="801"/>
      <c r="CD111" s="801"/>
      <c r="CE111" s="801"/>
      <c r="CF111" s="878">
        <v>0.5</v>
      </c>
      <c r="CG111" s="879"/>
      <c r="CH111" s="879"/>
      <c r="CI111" s="879"/>
      <c r="CJ111" s="879"/>
      <c r="CK111" s="947"/>
      <c r="CL111" s="896"/>
      <c r="CM111" s="833" t="s">
        <v>410</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411</v>
      </c>
      <c r="DH111" s="801"/>
      <c r="DI111" s="801"/>
      <c r="DJ111" s="801"/>
      <c r="DK111" s="801"/>
      <c r="DL111" s="801" t="s">
        <v>411</v>
      </c>
      <c r="DM111" s="801"/>
      <c r="DN111" s="801"/>
      <c r="DO111" s="801"/>
      <c r="DP111" s="801"/>
      <c r="DQ111" s="801" t="s">
        <v>411</v>
      </c>
      <c r="DR111" s="801"/>
      <c r="DS111" s="801"/>
      <c r="DT111" s="801"/>
      <c r="DU111" s="801"/>
      <c r="DV111" s="853" t="s">
        <v>411</v>
      </c>
      <c r="DW111" s="853"/>
      <c r="DX111" s="853"/>
      <c r="DY111" s="853"/>
      <c r="DZ111" s="854"/>
    </row>
    <row r="112" spans="1:131" s="197" customFormat="1" ht="26.25" customHeight="1" x14ac:dyDescent="0.15">
      <c r="A112" s="932" t="s">
        <v>412</v>
      </c>
      <c r="B112" s="933"/>
      <c r="C112" s="798" t="s">
        <v>413</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411</v>
      </c>
      <c r="AB112" s="814"/>
      <c r="AC112" s="814"/>
      <c r="AD112" s="814"/>
      <c r="AE112" s="815"/>
      <c r="AF112" s="816" t="s">
        <v>411</v>
      </c>
      <c r="AG112" s="814"/>
      <c r="AH112" s="814"/>
      <c r="AI112" s="814"/>
      <c r="AJ112" s="815"/>
      <c r="AK112" s="816" t="s">
        <v>411</v>
      </c>
      <c r="AL112" s="814"/>
      <c r="AM112" s="814"/>
      <c r="AN112" s="814"/>
      <c r="AO112" s="815"/>
      <c r="AP112" s="784" t="s">
        <v>411</v>
      </c>
      <c r="AQ112" s="785"/>
      <c r="AR112" s="785"/>
      <c r="AS112" s="785"/>
      <c r="AT112" s="786"/>
      <c r="AU112" s="953"/>
      <c r="AV112" s="954"/>
      <c r="AW112" s="954"/>
      <c r="AX112" s="954"/>
      <c r="AY112" s="955"/>
      <c r="AZ112" s="797" t="s">
        <v>414</v>
      </c>
      <c r="BA112" s="798"/>
      <c r="BB112" s="798"/>
      <c r="BC112" s="798"/>
      <c r="BD112" s="798"/>
      <c r="BE112" s="798"/>
      <c r="BF112" s="798"/>
      <c r="BG112" s="798"/>
      <c r="BH112" s="798"/>
      <c r="BI112" s="798"/>
      <c r="BJ112" s="798"/>
      <c r="BK112" s="798"/>
      <c r="BL112" s="798"/>
      <c r="BM112" s="798"/>
      <c r="BN112" s="798"/>
      <c r="BO112" s="798"/>
      <c r="BP112" s="799"/>
      <c r="BQ112" s="800">
        <v>11219325</v>
      </c>
      <c r="BR112" s="801"/>
      <c r="BS112" s="801"/>
      <c r="BT112" s="801"/>
      <c r="BU112" s="801"/>
      <c r="BV112" s="801">
        <v>11041377</v>
      </c>
      <c r="BW112" s="801"/>
      <c r="BX112" s="801"/>
      <c r="BY112" s="801"/>
      <c r="BZ112" s="801"/>
      <c r="CA112" s="801">
        <v>10614156</v>
      </c>
      <c r="CB112" s="801"/>
      <c r="CC112" s="801"/>
      <c r="CD112" s="801"/>
      <c r="CE112" s="801"/>
      <c r="CF112" s="878">
        <v>107.3</v>
      </c>
      <c r="CG112" s="879"/>
      <c r="CH112" s="879"/>
      <c r="CI112" s="879"/>
      <c r="CJ112" s="879"/>
      <c r="CK112" s="947"/>
      <c r="CL112" s="896"/>
      <c r="CM112" s="833" t="s">
        <v>415</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411</v>
      </c>
      <c r="DH112" s="801"/>
      <c r="DI112" s="801"/>
      <c r="DJ112" s="801"/>
      <c r="DK112" s="801"/>
      <c r="DL112" s="801" t="s">
        <v>411</v>
      </c>
      <c r="DM112" s="801"/>
      <c r="DN112" s="801"/>
      <c r="DO112" s="801"/>
      <c r="DP112" s="801"/>
      <c r="DQ112" s="801" t="s">
        <v>411</v>
      </c>
      <c r="DR112" s="801"/>
      <c r="DS112" s="801"/>
      <c r="DT112" s="801"/>
      <c r="DU112" s="801"/>
      <c r="DV112" s="853" t="s">
        <v>411</v>
      </c>
      <c r="DW112" s="853"/>
      <c r="DX112" s="853"/>
      <c r="DY112" s="853"/>
      <c r="DZ112" s="854"/>
    </row>
    <row r="113" spans="1:130" s="197" customFormat="1" ht="26.25" customHeight="1" x14ac:dyDescent="0.15">
      <c r="A113" s="934"/>
      <c r="B113" s="935"/>
      <c r="C113" s="798" t="s">
        <v>416</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691514</v>
      </c>
      <c r="AB113" s="939"/>
      <c r="AC113" s="939"/>
      <c r="AD113" s="939"/>
      <c r="AE113" s="940"/>
      <c r="AF113" s="941">
        <v>714862</v>
      </c>
      <c r="AG113" s="939"/>
      <c r="AH113" s="939"/>
      <c r="AI113" s="939"/>
      <c r="AJ113" s="940"/>
      <c r="AK113" s="941">
        <v>723523</v>
      </c>
      <c r="AL113" s="939"/>
      <c r="AM113" s="939"/>
      <c r="AN113" s="939"/>
      <c r="AO113" s="940"/>
      <c r="AP113" s="942">
        <v>7.3</v>
      </c>
      <c r="AQ113" s="943"/>
      <c r="AR113" s="943"/>
      <c r="AS113" s="943"/>
      <c r="AT113" s="944"/>
      <c r="AU113" s="953"/>
      <c r="AV113" s="954"/>
      <c r="AW113" s="954"/>
      <c r="AX113" s="954"/>
      <c r="AY113" s="955"/>
      <c r="AZ113" s="797" t="s">
        <v>417</v>
      </c>
      <c r="BA113" s="798"/>
      <c r="BB113" s="798"/>
      <c r="BC113" s="798"/>
      <c r="BD113" s="798"/>
      <c r="BE113" s="798"/>
      <c r="BF113" s="798"/>
      <c r="BG113" s="798"/>
      <c r="BH113" s="798"/>
      <c r="BI113" s="798"/>
      <c r="BJ113" s="798"/>
      <c r="BK113" s="798"/>
      <c r="BL113" s="798"/>
      <c r="BM113" s="798"/>
      <c r="BN113" s="798"/>
      <c r="BO113" s="798"/>
      <c r="BP113" s="799"/>
      <c r="BQ113" s="800">
        <v>36865</v>
      </c>
      <c r="BR113" s="801"/>
      <c r="BS113" s="801"/>
      <c r="BT113" s="801"/>
      <c r="BU113" s="801"/>
      <c r="BV113" s="801">
        <v>163081</v>
      </c>
      <c r="BW113" s="801"/>
      <c r="BX113" s="801"/>
      <c r="BY113" s="801"/>
      <c r="BZ113" s="801"/>
      <c r="CA113" s="801">
        <v>584599</v>
      </c>
      <c r="CB113" s="801"/>
      <c r="CC113" s="801"/>
      <c r="CD113" s="801"/>
      <c r="CE113" s="801"/>
      <c r="CF113" s="878">
        <v>5.9</v>
      </c>
      <c r="CG113" s="879"/>
      <c r="CH113" s="879"/>
      <c r="CI113" s="879"/>
      <c r="CJ113" s="879"/>
      <c r="CK113" s="947"/>
      <c r="CL113" s="896"/>
      <c r="CM113" s="833" t="s">
        <v>418</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411</v>
      </c>
      <c r="DH113" s="814"/>
      <c r="DI113" s="814"/>
      <c r="DJ113" s="814"/>
      <c r="DK113" s="815"/>
      <c r="DL113" s="816" t="s">
        <v>411</v>
      </c>
      <c r="DM113" s="814"/>
      <c r="DN113" s="814"/>
      <c r="DO113" s="814"/>
      <c r="DP113" s="815"/>
      <c r="DQ113" s="816" t="s">
        <v>411</v>
      </c>
      <c r="DR113" s="814"/>
      <c r="DS113" s="814"/>
      <c r="DT113" s="814"/>
      <c r="DU113" s="815"/>
      <c r="DV113" s="784" t="s">
        <v>411</v>
      </c>
      <c r="DW113" s="785"/>
      <c r="DX113" s="785"/>
      <c r="DY113" s="785"/>
      <c r="DZ113" s="786"/>
    </row>
    <row r="114" spans="1:130" s="197" customFormat="1" ht="26.25" customHeight="1" x14ac:dyDescent="0.15">
      <c r="A114" s="934"/>
      <c r="B114" s="935"/>
      <c r="C114" s="798" t="s">
        <v>419</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7524</v>
      </c>
      <c r="AB114" s="814"/>
      <c r="AC114" s="814"/>
      <c r="AD114" s="814"/>
      <c r="AE114" s="815"/>
      <c r="AF114" s="816">
        <v>3831</v>
      </c>
      <c r="AG114" s="814"/>
      <c r="AH114" s="814"/>
      <c r="AI114" s="814"/>
      <c r="AJ114" s="815"/>
      <c r="AK114" s="816">
        <v>10695</v>
      </c>
      <c r="AL114" s="814"/>
      <c r="AM114" s="814"/>
      <c r="AN114" s="814"/>
      <c r="AO114" s="815"/>
      <c r="AP114" s="784">
        <v>0.1</v>
      </c>
      <c r="AQ114" s="785"/>
      <c r="AR114" s="785"/>
      <c r="AS114" s="785"/>
      <c r="AT114" s="786"/>
      <c r="AU114" s="953"/>
      <c r="AV114" s="954"/>
      <c r="AW114" s="954"/>
      <c r="AX114" s="954"/>
      <c r="AY114" s="955"/>
      <c r="AZ114" s="797" t="s">
        <v>420</v>
      </c>
      <c r="BA114" s="798"/>
      <c r="BB114" s="798"/>
      <c r="BC114" s="798"/>
      <c r="BD114" s="798"/>
      <c r="BE114" s="798"/>
      <c r="BF114" s="798"/>
      <c r="BG114" s="798"/>
      <c r="BH114" s="798"/>
      <c r="BI114" s="798"/>
      <c r="BJ114" s="798"/>
      <c r="BK114" s="798"/>
      <c r="BL114" s="798"/>
      <c r="BM114" s="798"/>
      <c r="BN114" s="798"/>
      <c r="BO114" s="798"/>
      <c r="BP114" s="799"/>
      <c r="BQ114" s="800">
        <v>2954061</v>
      </c>
      <c r="BR114" s="801"/>
      <c r="BS114" s="801"/>
      <c r="BT114" s="801"/>
      <c r="BU114" s="801"/>
      <c r="BV114" s="801">
        <v>2705703</v>
      </c>
      <c r="BW114" s="801"/>
      <c r="BX114" s="801"/>
      <c r="BY114" s="801"/>
      <c r="BZ114" s="801"/>
      <c r="CA114" s="801">
        <v>2448435</v>
      </c>
      <c r="CB114" s="801"/>
      <c r="CC114" s="801"/>
      <c r="CD114" s="801"/>
      <c r="CE114" s="801"/>
      <c r="CF114" s="878">
        <v>24.8</v>
      </c>
      <c r="CG114" s="879"/>
      <c r="CH114" s="879"/>
      <c r="CI114" s="879"/>
      <c r="CJ114" s="879"/>
      <c r="CK114" s="947"/>
      <c r="CL114" s="896"/>
      <c r="CM114" s="833" t="s">
        <v>421</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411</v>
      </c>
      <c r="DH114" s="814"/>
      <c r="DI114" s="814"/>
      <c r="DJ114" s="814"/>
      <c r="DK114" s="815"/>
      <c r="DL114" s="816" t="s">
        <v>411</v>
      </c>
      <c r="DM114" s="814"/>
      <c r="DN114" s="814"/>
      <c r="DO114" s="814"/>
      <c r="DP114" s="815"/>
      <c r="DQ114" s="816" t="s">
        <v>411</v>
      </c>
      <c r="DR114" s="814"/>
      <c r="DS114" s="814"/>
      <c r="DT114" s="814"/>
      <c r="DU114" s="815"/>
      <c r="DV114" s="784" t="s">
        <v>411</v>
      </c>
      <c r="DW114" s="785"/>
      <c r="DX114" s="785"/>
      <c r="DY114" s="785"/>
      <c r="DZ114" s="786"/>
    </row>
    <row r="115" spans="1:130" s="197" customFormat="1" ht="26.25" customHeight="1" x14ac:dyDescent="0.15">
      <c r="A115" s="934"/>
      <c r="B115" s="935"/>
      <c r="C115" s="798" t="s">
        <v>422</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65875</v>
      </c>
      <c r="AB115" s="939"/>
      <c r="AC115" s="939"/>
      <c r="AD115" s="939"/>
      <c r="AE115" s="940"/>
      <c r="AF115" s="941">
        <v>40442</v>
      </c>
      <c r="AG115" s="939"/>
      <c r="AH115" s="939"/>
      <c r="AI115" s="939"/>
      <c r="AJ115" s="940"/>
      <c r="AK115" s="941">
        <v>34049</v>
      </c>
      <c r="AL115" s="939"/>
      <c r="AM115" s="939"/>
      <c r="AN115" s="939"/>
      <c r="AO115" s="940"/>
      <c r="AP115" s="942">
        <v>0.3</v>
      </c>
      <c r="AQ115" s="943"/>
      <c r="AR115" s="943"/>
      <c r="AS115" s="943"/>
      <c r="AT115" s="944"/>
      <c r="AU115" s="953"/>
      <c r="AV115" s="954"/>
      <c r="AW115" s="954"/>
      <c r="AX115" s="954"/>
      <c r="AY115" s="955"/>
      <c r="AZ115" s="797" t="s">
        <v>423</v>
      </c>
      <c r="BA115" s="798"/>
      <c r="BB115" s="798"/>
      <c r="BC115" s="798"/>
      <c r="BD115" s="798"/>
      <c r="BE115" s="798"/>
      <c r="BF115" s="798"/>
      <c r="BG115" s="798"/>
      <c r="BH115" s="798"/>
      <c r="BI115" s="798"/>
      <c r="BJ115" s="798"/>
      <c r="BK115" s="798"/>
      <c r="BL115" s="798"/>
      <c r="BM115" s="798"/>
      <c r="BN115" s="798"/>
      <c r="BO115" s="798"/>
      <c r="BP115" s="799"/>
      <c r="BQ115" s="800" t="s">
        <v>411</v>
      </c>
      <c r="BR115" s="801"/>
      <c r="BS115" s="801"/>
      <c r="BT115" s="801"/>
      <c r="BU115" s="801"/>
      <c r="BV115" s="801" t="s">
        <v>411</v>
      </c>
      <c r="BW115" s="801"/>
      <c r="BX115" s="801"/>
      <c r="BY115" s="801"/>
      <c r="BZ115" s="801"/>
      <c r="CA115" s="801" t="s">
        <v>411</v>
      </c>
      <c r="CB115" s="801"/>
      <c r="CC115" s="801"/>
      <c r="CD115" s="801"/>
      <c r="CE115" s="801"/>
      <c r="CF115" s="878" t="s">
        <v>411</v>
      </c>
      <c r="CG115" s="879"/>
      <c r="CH115" s="879"/>
      <c r="CI115" s="879"/>
      <c r="CJ115" s="879"/>
      <c r="CK115" s="947"/>
      <c r="CL115" s="896"/>
      <c r="CM115" s="797" t="s">
        <v>424</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411</v>
      </c>
      <c r="DH115" s="814"/>
      <c r="DI115" s="814"/>
      <c r="DJ115" s="814"/>
      <c r="DK115" s="815"/>
      <c r="DL115" s="816" t="s">
        <v>411</v>
      </c>
      <c r="DM115" s="814"/>
      <c r="DN115" s="814"/>
      <c r="DO115" s="814"/>
      <c r="DP115" s="815"/>
      <c r="DQ115" s="816" t="s">
        <v>411</v>
      </c>
      <c r="DR115" s="814"/>
      <c r="DS115" s="814"/>
      <c r="DT115" s="814"/>
      <c r="DU115" s="815"/>
      <c r="DV115" s="784" t="s">
        <v>411</v>
      </c>
      <c r="DW115" s="785"/>
      <c r="DX115" s="785"/>
      <c r="DY115" s="785"/>
      <c r="DZ115" s="786"/>
    </row>
    <row r="116" spans="1:130" s="197" customFormat="1" ht="26.25" customHeight="1" x14ac:dyDescent="0.15">
      <c r="A116" s="936"/>
      <c r="B116" s="937"/>
      <c r="C116" s="876" t="s">
        <v>425</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411</v>
      </c>
      <c r="AB116" s="814"/>
      <c r="AC116" s="814"/>
      <c r="AD116" s="814"/>
      <c r="AE116" s="815"/>
      <c r="AF116" s="816" t="s">
        <v>411</v>
      </c>
      <c r="AG116" s="814"/>
      <c r="AH116" s="814"/>
      <c r="AI116" s="814"/>
      <c r="AJ116" s="815"/>
      <c r="AK116" s="816" t="s">
        <v>411</v>
      </c>
      <c r="AL116" s="814"/>
      <c r="AM116" s="814"/>
      <c r="AN116" s="814"/>
      <c r="AO116" s="815"/>
      <c r="AP116" s="784" t="s">
        <v>411</v>
      </c>
      <c r="AQ116" s="785"/>
      <c r="AR116" s="785"/>
      <c r="AS116" s="785"/>
      <c r="AT116" s="786"/>
      <c r="AU116" s="953"/>
      <c r="AV116" s="954"/>
      <c r="AW116" s="954"/>
      <c r="AX116" s="954"/>
      <c r="AY116" s="955"/>
      <c r="AZ116" s="797" t="s">
        <v>426</v>
      </c>
      <c r="BA116" s="798"/>
      <c r="BB116" s="798"/>
      <c r="BC116" s="798"/>
      <c r="BD116" s="798"/>
      <c r="BE116" s="798"/>
      <c r="BF116" s="798"/>
      <c r="BG116" s="798"/>
      <c r="BH116" s="798"/>
      <c r="BI116" s="798"/>
      <c r="BJ116" s="798"/>
      <c r="BK116" s="798"/>
      <c r="BL116" s="798"/>
      <c r="BM116" s="798"/>
      <c r="BN116" s="798"/>
      <c r="BO116" s="798"/>
      <c r="BP116" s="799"/>
      <c r="BQ116" s="800" t="s">
        <v>411</v>
      </c>
      <c r="BR116" s="801"/>
      <c r="BS116" s="801"/>
      <c r="BT116" s="801"/>
      <c r="BU116" s="801"/>
      <c r="BV116" s="801" t="s">
        <v>411</v>
      </c>
      <c r="BW116" s="801"/>
      <c r="BX116" s="801"/>
      <c r="BY116" s="801"/>
      <c r="BZ116" s="801"/>
      <c r="CA116" s="801" t="s">
        <v>411</v>
      </c>
      <c r="CB116" s="801"/>
      <c r="CC116" s="801"/>
      <c r="CD116" s="801"/>
      <c r="CE116" s="801"/>
      <c r="CF116" s="878" t="s">
        <v>411</v>
      </c>
      <c r="CG116" s="879"/>
      <c r="CH116" s="879"/>
      <c r="CI116" s="879"/>
      <c r="CJ116" s="879"/>
      <c r="CK116" s="947"/>
      <c r="CL116" s="896"/>
      <c r="CM116" s="833" t="s">
        <v>427</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411</v>
      </c>
      <c r="DH116" s="814"/>
      <c r="DI116" s="814"/>
      <c r="DJ116" s="814"/>
      <c r="DK116" s="815"/>
      <c r="DL116" s="816" t="s">
        <v>411</v>
      </c>
      <c r="DM116" s="814"/>
      <c r="DN116" s="814"/>
      <c r="DO116" s="814"/>
      <c r="DP116" s="815"/>
      <c r="DQ116" s="816" t="s">
        <v>411</v>
      </c>
      <c r="DR116" s="814"/>
      <c r="DS116" s="814"/>
      <c r="DT116" s="814"/>
      <c r="DU116" s="815"/>
      <c r="DV116" s="784" t="s">
        <v>411</v>
      </c>
      <c r="DW116" s="785"/>
      <c r="DX116" s="785"/>
      <c r="DY116" s="785"/>
      <c r="DZ116" s="786"/>
    </row>
    <row r="117" spans="1:130" s="197" customFormat="1" ht="26.25" customHeight="1" x14ac:dyDescent="0.15">
      <c r="A117" s="917" t="s">
        <v>168</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428</v>
      </c>
      <c r="Z117" s="919"/>
      <c r="AA117" s="924">
        <v>3192155</v>
      </c>
      <c r="AB117" s="925"/>
      <c r="AC117" s="925"/>
      <c r="AD117" s="925"/>
      <c r="AE117" s="926"/>
      <c r="AF117" s="928">
        <v>3175125</v>
      </c>
      <c r="AG117" s="925"/>
      <c r="AH117" s="925"/>
      <c r="AI117" s="925"/>
      <c r="AJ117" s="926"/>
      <c r="AK117" s="928">
        <v>3357192</v>
      </c>
      <c r="AL117" s="925"/>
      <c r="AM117" s="925"/>
      <c r="AN117" s="925"/>
      <c r="AO117" s="926"/>
      <c r="AP117" s="929"/>
      <c r="AQ117" s="930"/>
      <c r="AR117" s="930"/>
      <c r="AS117" s="930"/>
      <c r="AT117" s="931"/>
      <c r="AU117" s="953"/>
      <c r="AV117" s="954"/>
      <c r="AW117" s="954"/>
      <c r="AX117" s="954"/>
      <c r="AY117" s="955"/>
      <c r="AZ117" s="875" t="s">
        <v>429</v>
      </c>
      <c r="BA117" s="876"/>
      <c r="BB117" s="876"/>
      <c r="BC117" s="876"/>
      <c r="BD117" s="876"/>
      <c r="BE117" s="876"/>
      <c r="BF117" s="876"/>
      <c r="BG117" s="876"/>
      <c r="BH117" s="876"/>
      <c r="BI117" s="876"/>
      <c r="BJ117" s="876"/>
      <c r="BK117" s="876"/>
      <c r="BL117" s="876"/>
      <c r="BM117" s="876"/>
      <c r="BN117" s="876"/>
      <c r="BO117" s="876"/>
      <c r="BP117" s="877"/>
      <c r="BQ117" s="887" t="s">
        <v>109</v>
      </c>
      <c r="BR117" s="888"/>
      <c r="BS117" s="888"/>
      <c r="BT117" s="888"/>
      <c r="BU117" s="888"/>
      <c r="BV117" s="888" t="s">
        <v>109</v>
      </c>
      <c r="BW117" s="888"/>
      <c r="BX117" s="888"/>
      <c r="BY117" s="888"/>
      <c r="BZ117" s="888"/>
      <c r="CA117" s="888" t="s">
        <v>109</v>
      </c>
      <c r="CB117" s="888"/>
      <c r="CC117" s="888"/>
      <c r="CD117" s="888"/>
      <c r="CE117" s="888"/>
      <c r="CF117" s="878" t="s">
        <v>109</v>
      </c>
      <c r="CG117" s="879"/>
      <c r="CH117" s="879"/>
      <c r="CI117" s="879"/>
      <c r="CJ117" s="879"/>
      <c r="CK117" s="947"/>
      <c r="CL117" s="896"/>
      <c r="CM117" s="833" t="s">
        <v>430</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109</v>
      </c>
      <c r="DH117" s="814"/>
      <c r="DI117" s="814"/>
      <c r="DJ117" s="814"/>
      <c r="DK117" s="815"/>
      <c r="DL117" s="816" t="s">
        <v>109</v>
      </c>
      <c r="DM117" s="814"/>
      <c r="DN117" s="814"/>
      <c r="DO117" s="814"/>
      <c r="DP117" s="815"/>
      <c r="DQ117" s="816" t="s">
        <v>109</v>
      </c>
      <c r="DR117" s="814"/>
      <c r="DS117" s="814"/>
      <c r="DT117" s="814"/>
      <c r="DU117" s="815"/>
      <c r="DV117" s="784" t="s">
        <v>109</v>
      </c>
      <c r="DW117" s="785"/>
      <c r="DX117" s="785"/>
      <c r="DY117" s="785"/>
      <c r="DZ117" s="786"/>
    </row>
    <row r="118" spans="1:130" s="197" customFormat="1" ht="26.25" customHeight="1" x14ac:dyDescent="0.15">
      <c r="A118" s="917" t="s">
        <v>402</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400</v>
      </c>
      <c r="AB118" s="918"/>
      <c r="AC118" s="918"/>
      <c r="AD118" s="918"/>
      <c r="AE118" s="919"/>
      <c r="AF118" s="920" t="s">
        <v>285</v>
      </c>
      <c r="AG118" s="918"/>
      <c r="AH118" s="918"/>
      <c r="AI118" s="918"/>
      <c r="AJ118" s="919"/>
      <c r="AK118" s="920" t="s">
        <v>284</v>
      </c>
      <c r="AL118" s="918"/>
      <c r="AM118" s="918"/>
      <c r="AN118" s="918"/>
      <c r="AO118" s="919"/>
      <c r="AP118" s="921" t="s">
        <v>401</v>
      </c>
      <c r="AQ118" s="922"/>
      <c r="AR118" s="922"/>
      <c r="AS118" s="922"/>
      <c r="AT118" s="923"/>
      <c r="AU118" s="956"/>
      <c r="AV118" s="957"/>
      <c r="AW118" s="957"/>
      <c r="AX118" s="957"/>
      <c r="AY118" s="957"/>
      <c r="AZ118" s="228" t="s">
        <v>168</v>
      </c>
      <c r="BA118" s="228"/>
      <c r="BB118" s="228"/>
      <c r="BC118" s="228"/>
      <c r="BD118" s="228"/>
      <c r="BE118" s="228"/>
      <c r="BF118" s="228"/>
      <c r="BG118" s="228"/>
      <c r="BH118" s="228"/>
      <c r="BI118" s="228"/>
      <c r="BJ118" s="228"/>
      <c r="BK118" s="228"/>
      <c r="BL118" s="228"/>
      <c r="BM118" s="228"/>
      <c r="BN118" s="228"/>
      <c r="BO118" s="867" t="s">
        <v>431</v>
      </c>
      <c r="BP118" s="868"/>
      <c r="BQ118" s="887">
        <v>32349392</v>
      </c>
      <c r="BR118" s="888"/>
      <c r="BS118" s="888"/>
      <c r="BT118" s="888"/>
      <c r="BU118" s="888"/>
      <c r="BV118" s="888">
        <v>33287990</v>
      </c>
      <c r="BW118" s="888"/>
      <c r="BX118" s="888"/>
      <c r="BY118" s="888"/>
      <c r="BZ118" s="888"/>
      <c r="CA118" s="888">
        <v>32276069</v>
      </c>
      <c r="CB118" s="888"/>
      <c r="CC118" s="888"/>
      <c r="CD118" s="888"/>
      <c r="CE118" s="888"/>
      <c r="CF118" s="773"/>
      <c r="CG118" s="774"/>
      <c r="CH118" s="774"/>
      <c r="CI118" s="774"/>
      <c r="CJ118" s="871"/>
      <c r="CK118" s="947"/>
      <c r="CL118" s="896"/>
      <c r="CM118" s="833" t="s">
        <v>432</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109</v>
      </c>
      <c r="DH118" s="814"/>
      <c r="DI118" s="814"/>
      <c r="DJ118" s="814"/>
      <c r="DK118" s="815"/>
      <c r="DL118" s="816" t="s">
        <v>109</v>
      </c>
      <c r="DM118" s="814"/>
      <c r="DN118" s="814"/>
      <c r="DO118" s="814"/>
      <c r="DP118" s="815"/>
      <c r="DQ118" s="816" t="s">
        <v>109</v>
      </c>
      <c r="DR118" s="814"/>
      <c r="DS118" s="814"/>
      <c r="DT118" s="814"/>
      <c r="DU118" s="815"/>
      <c r="DV118" s="784" t="s">
        <v>109</v>
      </c>
      <c r="DW118" s="785"/>
      <c r="DX118" s="785"/>
      <c r="DY118" s="785"/>
      <c r="DZ118" s="786"/>
    </row>
    <row r="119" spans="1:130" s="197" customFormat="1" ht="26.25" customHeight="1" x14ac:dyDescent="0.15">
      <c r="A119" s="893" t="s">
        <v>405</v>
      </c>
      <c r="B119" s="894"/>
      <c r="C119" s="899" t="s">
        <v>406</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109</v>
      </c>
      <c r="AB119" s="903"/>
      <c r="AC119" s="903"/>
      <c r="AD119" s="903"/>
      <c r="AE119" s="904"/>
      <c r="AF119" s="905" t="s">
        <v>109</v>
      </c>
      <c r="AG119" s="903"/>
      <c r="AH119" s="903"/>
      <c r="AI119" s="903"/>
      <c r="AJ119" s="904"/>
      <c r="AK119" s="905" t="s">
        <v>109</v>
      </c>
      <c r="AL119" s="903"/>
      <c r="AM119" s="903"/>
      <c r="AN119" s="903"/>
      <c r="AO119" s="904"/>
      <c r="AP119" s="906" t="s">
        <v>109</v>
      </c>
      <c r="AQ119" s="907"/>
      <c r="AR119" s="907"/>
      <c r="AS119" s="907"/>
      <c r="AT119" s="908"/>
      <c r="AU119" s="909" t="s">
        <v>433</v>
      </c>
      <c r="AV119" s="910"/>
      <c r="AW119" s="910"/>
      <c r="AX119" s="910"/>
      <c r="AY119" s="911"/>
      <c r="AZ119" s="846" t="s">
        <v>434</v>
      </c>
      <c r="BA119" s="788"/>
      <c r="BB119" s="788"/>
      <c r="BC119" s="788"/>
      <c r="BD119" s="788"/>
      <c r="BE119" s="788"/>
      <c r="BF119" s="788"/>
      <c r="BG119" s="788"/>
      <c r="BH119" s="788"/>
      <c r="BI119" s="788"/>
      <c r="BJ119" s="788"/>
      <c r="BK119" s="788"/>
      <c r="BL119" s="788"/>
      <c r="BM119" s="788"/>
      <c r="BN119" s="788"/>
      <c r="BO119" s="788"/>
      <c r="BP119" s="789"/>
      <c r="BQ119" s="829">
        <v>10027034</v>
      </c>
      <c r="BR119" s="830"/>
      <c r="BS119" s="830"/>
      <c r="BT119" s="830"/>
      <c r="BU119" s="830"/>
      <c r="BV119" s="830">
        <v>10125564</v>
      </c>
      <c r="BW119" s="830"/>
      <c r="BX119" s="830"/>
      <c r="BY119" s="830"/>
      <c r="BZ119" s="830"/>
      <c r="CA119" s="830">
        <v>10381497</v>
      </c>
      <c r="CB119" s="830"/>
      <c r="CC119" s="830"/>
      <c r="CD119" s="830"/>
      <c r="CE119" s="830"/>
      <c r="CF119" s="891">
        <v>105</v>
      </c>
      <c r="CG119" s="892"/>
      <c r="CH119" s="892"/>
      <c r="CI119" s="892"/>
      <c r="CJ119" s="892"/>
      <c r="CK119" s="948"/>
      <c r="CL119" s="898"/>
      <c r="CM119" s="855" t="s">
        <v>435</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76043</v>
      </c>
      <c r="DH119" s="747"/>
      <c r="DI119" s="747"/>
      <c r="DJ119" s="747"/>
      <c r="DK119" s="748"/>
      <c r="DL119" s="749">
        <v>51926</v>
      </c>
      <c r="DM119" s="747"/>
      <c r="DN119" s="747"/>
      <c r="DO119" s="747"/>
      <c r="DP119" s="748"/>
      <c r="DQ119" s="749">
        <v>44831</v>
      </c>
      <c r="DR119" s="747"/>
      <c r="DS119" s="747"/>
      <c r="DT119" s="747"/>
      <c r="DU119" s="748"/>
      <c r="DV119" s="837">
        <v>0.5</v>
      </c>
      <c r="DW119" s="838"/>
      <c r="DX119" s="838"/>
      <c r="DY119" s="838"/>
      <c r="DZ119" s="839"/>
    </row>
    <row r="120" spans="1:130" s="197" customFormat="1" ht="26.25" customHeight="1" x14ac:dyDescent="0.15">
      <c r="A120" s="895"/>
      <c r="B120" s="896"/>
      <c r="C120" s="833" t="s">
        <v>410</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109</v>
      </c>
      <c r="AB120" s="814"/>
      <c r="AC120" s="814"/>
      <c r="AD120" s="814"/>
      <c r="AE120" s="815"/>
      <c r="AF120" s="816" t="s">
        <v>109</v>
      </c>
      <c r="AG120" s="814"/>
      <c r="AH120" s="814"/>
      <c r="AI120" s="814"/>
      <c r="AJ120" s="815"/>
      <c r="AK120" s="816" t="s">
        <v>109</v>
      </c>
      <c r="AL120" s="814"/>
      <c r="AM120" s="814"/>
      <c r="AN120" s="814"/>
      <c r="AO120" s="815"/>
      <c r="AP120" s="784" t="s">
        <v>109</v>
      </c>
      <c r="AQ120" s="785"/>
      <c r="AR120" s="785"/>
      <c r="AS120" s="785"/>
      <c r="AT120" s="786"/>
      <c r="AU120" s="912"/>
      <c r="AV120" s="913"/>
      <c r="AW120" s="913"/>
      <c r="AX120" s="913"/>
      <c r="AY120" s="914"/>
      <c r="AZ120" s="797" t="s">
        <v>436</v>
      </c>
      <c r="BA120" s="798"/>
      <c r="BB120" s="798"/>
      <c r="BC120" s="798"/>
      <c r="BD120" s="798"/>
      <c r="BE120" s="798"/>
      <c r="BF120" s="798"/>
      <c r="BG120" s="798"/>
      <c r="BH120" s="798"/>
      <c r="BI120" s="798"/>
      <c r="BJ120" s="798"/>
      <c r="BK120" s="798"/>
      <c r="BL120" s="798"/>
      <c r="BM120" s="798"/>
      <c r="BN120" s="798"/>
      <c r="BO120" s="798"/>
      <c r="BP120" s="799"/>
      <c r="BQ120" s="800">
        <v>101595</v>
      </c>
      <c r="BR120" s="801"/>
      <c r="BS120" s="801"/>
      <c r="BT120" s="801"/>
      <c r="BU120" s="801"/>
      <c r="BV120" s="801">
        <v>108129</v>
      </c>
      <c r="BW120" s="801"/>
      <c r="BX120" s="801"/>
      <c r="BY120" s="801"/>
      <c r="BZ120" s="801"/>
      <c r="CA120" s="801">
        <v>110447</v>
      </c>
      <c r="CB120" s="801"/>
      <c r="CC120" s="801"/>
      <c r="CD120" s="801"/>
      <c r="CE120" s="801"/>
      <c r="CF120" s="878">
        <v>1.1000000000000001</v>
      </c>
      <c r="CG120" s="879"/>
      <c r="CH120" s="879"/>
      <c r="CI120" s="879"/>
      <c r="CJ120" s="879"/>
      <c r="CK120" s="880" t="s">
        <v>437</v>
      </c>
      <c r="CL120" s="840"/>
      <c r="CM120" s="840"/>
      <c r="CN120" s="840"/>
      <c r="CO120" s="841"/>
      <c r="CP120" s="884" t="s">
        <v>384</v>
      </c>
      <c r="CQ120" s="885"/>
      <c r="CR120" s="885"/>
      <c r="CS120" s="885"/>
      <c r="CT120" s="885"/>
      <c r="CU120" s="885"/>
      <c r="CV120" s="885"/>
      <c r="CW120" s="885"/>
      <c r="CX120" s="885"/>
      <c r="CY120" s="885"/>
      <c r="CZ120" s="885"/>
      <c r="DA120" s="885"/>
      <c r="DB120" s="885"/>
      <c r="DC120" s="885"/>
      <c r="DD120" s="885"/>
      <c r="DE120" s="885"/>
      <c r="DF120" s="886"/>
      <c r="DG120" s="829">
        <v>5900648</v>
      </c>
      <c r="DH120" s="830"/>
      <c r="DI120" s="830"/>
      <c r="DJ120" s="830"/>
      <c r="DK120" s="830"/>
      <c r="DL120" s="830">
        <v>5688197</v>
      </c>
      <c r="DM120" s="830"/>
      <c r="DN120" s="830"/>
      <c r="DO120" s="830"/>
      <c r="DP120" s="830"/>
      <c r="DQ120" s="830">
        <v>5415339</v>
      </c>
      <c r="DR120" s="830"/>
      <c r="DS120" s="830"/>
      <c r="DT120" s="830"/>
      <c r="DU120" s="830"/>
      <c r="DV120" s="831">
        <v>54.8</v>
      </c>
      <c r="DW120" s="831"/>
      <c r="DX120" s="831"/>
      <c r="DY120" s="831"/>
      <c r="DZ120" s="832"/>
    </row>
    <row r="121" spans="1:130" s="197" customFormat="1" ht="26.25" customHeight="1" x14ac:dyDescent="0.15">
      <c r="A121" s="895"/>
      <c r="B121" s="896"/>
      <c r="C121" s="872" t="s">
        <v>438</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v>18163</v>
      </c>
      <c r="AB121" s="814"/>
      <c r="AC121" s="814"/>
      <c r="AD121" s="814"/>
      <c r="AE121" s="815"/>
      <c r="AF121" s="816" t="s">
        <v>109</v>
      </c>
      <c r="AG121" s="814"/>
      <c r="AH121" s="814"/>
      <c r="AI121" s="814"/>
      <c r="AJ121" s="815"/>
      <c r="AK121" s="816" t="s">
        <v>109</v>
      </c>
      <c r="AL121" s="814"/>
      <c r="AM121" s="814"/>
      <c r="AN121" s="814"/>
      <c r="AO121" s="815"/>
      <c r="AP121" s="784" t="s">
        <v>109</v>
      </c>
      <c r="AQ121" s="785"/>
      <c r="AR121" s="785"/>
      <c r="AS121" s="785"/>
      <c r="AT121" s="786"/>
      <c r="AU121" s="912"/>
      <c r="AV121" s="913"/>
      <c r="AW121" s="913"/>
      <c r="AX121" s="913"/>
      <c r="AY121" s="914"/>
      <c r="AZ121" s="875" t="s">
        <v>439</v>
      </c>
      <c r="BA121" s="876"/>
      <c r="BB121" s="876"/>
      <c r="BC121" s="876"/>
      <c r="BD121" s="876"/>
      <c r="BE121" s="876"/>
      <c r="BF121" s="876"/>
      <c r="BG121" s="876"/>
      <c r="BH121" s="876"/>
      <c r="BI121" s="876"/>
      <c r="BJ121" s="876"/>
      <c r="BK121" s="876"/>
      <c r="BL121" s="876"/>
      <c r="BM121" s="876"/>
      <c r="BN121" s="876"/>
      <c r="BO121" s="876"/>
      <c r="BP121" s="877"/>
      <c r="BQ121" s="887">
        <v>21219406</v>
      </c>
      <c r="BR121" s="888"/>
      <c r="BS121" s="888"/>
      <c r="BT121" s="888"/>
      <c r="BU121" s="888"/>
      <c r="BV121" s="888">
        <v>22332980</v>
      </c>
      <c r="BW121" s="888"/>
      <c r="BX121" s="888"/>
      <c r="BY121" s="888"/>
      <c r="BZ121" s="888"/>
      <c r="CA121" s="888">
        <v>22088758</v>
      </c>
      <c r="CB121" s="888"/>
      <c r="CC121" s="888"/>
      <c r="CD121" s="888"/>
      <c r="CE121" s="888"/>
      <c r="CF121" s="889">
        <v>223.4</v>
      </c>
      <c r="CG121" s="890"/>
      <c r="CH121" s="890"/>
      <c r="CI121" s="890"/>
      <c r="CJ121" s="890"/>
      <c r="CK121" s="881"/>
      <c r="CL121" s="842"/>
      <c r="CM121" s="842"/>
      <c r="CN121" s="842"/>
      <c r="CO121" s="843"/>
      <c r="CP121" s="858" t="s">
        <v>382</v>
      </c>
      <c r="CQ121" s="859"/>
      <c r="CR121" s="859"/>
      <c r="CS121" s="859"/>
      <c r="CT121" s="859"/>
      <c r="CU121" s="859"/>
      <c r="CV121" s="859"/>
      <c r="CW121" s="859"/>
      <c r="CX121" s="859"/>
      <c r="CY121" s="859"/>
      <c r="CZ121" s="859"/>
      <c r="DA121" s="859"/>
      <c r="DB121" s="859"/>
      <c r="DC121" s="859"/>
      <c r="DD121" s="859"/>
      <c r="DE121" s="859"/>
      <c r="DF121" s="860"/>
      <c r="DG121" s="800">
        <v>3337396</v>
      </c>
      <c r="DH121" s="801"/>
      <c r="DI121" s="801"/>
      <c r="DJ121" s="801"/>
      <c r="DK121" s="801"/>
      <c r="DL121" s="801">
        <v>3322990</v>
      </c>
      <c r="DM121" s="801"/>
      <c r="DN121" s="801"/>
      <c r="DO121" s="801"/>
      <c r="DP121" s="801"/>
      <c r="DQ121" s="801">
        <v>3097369</v>
      </c>
      <c r="DR121" s="801"/>
      <c r="DS121" s="801"/>
      <c r="DT121" s="801"/>
      <c r="DU121" s="801"/>
      <c r="DV121" s="853">
        <v>31.3</v>
      </c>
      <c r="DW121" s="853"/>
      <c r="DX121" s="853"/>
      <c r="DY121" s="853"/>
      <c r="DZ121" s="854"/>
    </row>
    <row r="122" spans="1:130" s="197" customFormat="1" ht="26.25" customHeight="1" x14ac:dyDescent="0.15">
      <c r="A122" s="895"/>
      <c r="B122" s="896"/>
      <c r="C122" s="833" t="s">
        <v>421</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109</v>
      </c>
      <c r="AB122" s="814"/>
      <c r="AC122" s="814"/>
      <c r="AD122" s="814"/>
      <c r="AE122" s="815"/>
      <c r="AF122" s="816" t="s">
        <v>109</v>
      </c>
      <c r="AG122" s="814"/>
      <c r="AH122" s="814"/>
      <c r="AI122" s="814"/>
      <c r="AJ122" s="815"/>
      <c r="AK122" s="816" t="s">
        <v>109</v>
      </c>
      <c r="AL122" s="814"/>
      <c r="AM122" s="814"/>
      <c r="AN122" s="814"/>
      <c r="AO122" s="815"/>
      <c r="AP122" s="784" t="s">
        <v>109</v>
      </c>
      <c r="AQ122" s="785"/>
      <c r="AR122" s="785"/>
      <c r="AS122" s="785"/>
      <c r="AT122" s="786"/>
      <c r="AU122" s="915"/>
      <c r="AV122" s="916"/>
      <c r="AW122" s="916"/>
      <c r="AX122" s="916"/>
      <c r="AY122" s="916"/>
      <c r="AZ122" s="228" t="s">
        <v>168</v>
      </c>
      <c r="BA122" s="228"/>
      <c r="BB122" s="228"/>
      <c r="BC122" s="228"/>
      <c r="BD122" s="228"/>
      <c r="BE122" s="228"/>
      <c r="BF122" s="228"/>
      <c r="BG122" s="228"/>
      <c r="BH122" s="228"/>
      <c r="BI122" s="228"/>
      <c r="BJ122" s="228"/>
      <c r="BK122" s="228"/>
      <c r="BL122" s="228"/>
      <c r="BM122" s="228"/>
      <c r="BN122" s="228"/>
      <c r="BO122" s="867" t="s">
        <v>440</v>
      </c>
      <c r="BP122" s="868"/>
      <c r="BQ122" s="869">
        <v>31348035</v>
      </c>
      <c r="BR122" s="870"/>
      <c r="BS122" s="870"/>
      <c r="BT122" s="870"/>
      <c r="BU122" s="870"/>
      <c r="BV122" s="870">
        <v>32566673</v>
      </c>
      <c r="BW122" s="870"/>
      <c r="BX122" s="870"/>
      <c r="BY122" s="870"/>
      <c r="BZ122" s="870"/>
      <c r="CA122" s="870">
        <v>32580702</v>
      </c>
      <c r="CB122" s="870"/>
      <c r="CC122" s="870"/>
      <c r="CD122" s="870"/>
      <c r="CE122" s="870"/>
      <c r="CF122" s="773"/>
      <c r="CG122" s="774"/>
      <c r="CH122" s="774"/>
      <c r="CI122" s="774"/>
      <c r="CJ122" s="871"/>
      <c r="CK122" s="881"/>
      <c r="CL122" s="842"/>
      <c r="CM122" s="842"/>
      <c r="CN122" s="842"/>
      <c r="CO122" s="843"/>
      <c r="CP122" s="858" t="s">
        <v>441</v>
      </c>
      <c r="CQ122" s="859"/>
      <c r="CR122" s="859"/>
      <c r="CS122" s="859"/>
      <c r="CT122" s="859"/>
      <c r="CU122" s="859"/>
      <c r="CV122" s="859"/>
      <c r="CW122" s="859"/>
      <c r="CX122" s="859"/>
      <c r="CY122" s="859"/>
      <c r="CZ122" s="859"/>
      <c r="DA122" s="859"/>
      <c r="DB122" s="859"/>
      <c r="DC122" s="859"/>
      <c r="DD122" s="859"/>
      <c r="DE122" s="859"/>
      <c r="DF122" s="860"/>
      <c r="DG122" s="800">
        <v>1872967</v>
      </c>
      <c r="DH122" s="801"/>
      <c r="DI122" s="801"/>
      <c r="DJ122" s="801"/>
      <c r="DK122" s="801"/>
      <c r="DL122" s="801">
        <v>1875134</v>
      </c>
      <c r="DM122" s="801"/>
      <c r="DN122" s="801"/>
      <c r="DO122" s="801"/>
      <c r="DP122" s="801"/>
      <c r="DQ122" s="801">
        <v>1901182</v>
      </c>
      <c r="DR122" s="801"/>
      <c r="DS122" s="801"/>
      <c r="DT122" s="801"/>
      <c r="DU122" s="801"/>
      <c r="DV122" s="853">
        <v>19.2</v>
      </c>
      <c r="DW122" s="853"/>
      <c r="DX122" s="853"/>
      <c r="DY122" s="853"/>
      <c r="DZ122" s="854"/>
    </row>
    <row r="123" spans="1:130" s="197" customFormat="1" ht="26.25" customHeight="1" thickBot="1" x14ac:dyDescent="0.2">
      <c r="A123" s="895"/>
      <c r="B123" s="896"/>
      <c r="C123" s="833" t="s">
        <v>427</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442</v>
      </c>
      <c r="AB123" s="814"/>
      <c r="AC123" s="814"/>
      <c r="AD123" s="814"/>
      <c r="AE123" s="815"/>
      <c r="AF123" s="816" t="s">
        <v>442</v>
      </c>
      <c r="AG123" s="814"/>
      <c r="AH123" s="814"/>
      <c r="AI123" s="814"/>
      <c r="AJ123" s="815"/>
      <c r="AK123" s="816" t="s">
        <v>442</v>
      </c>
      <c r="AL123" s="814"/>
      <c r="AM123" s="814"/>
      <c r="AN123" s="814"/>
      <c r="AO123" s="815"/>
      <c r="AP123" s="784" t="s">
        <v>442</v>
      </c>
      <c r="AQ123" s="785"/>
      <c r="AR123" s="785"/>
      <c r="AS123" s="785"/>
      <c r="AT123" s="786"/>
      <c r="AU123" s="864" t="s">
        <v>443</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9.8000000000000007</v>
      </c>
      <c r="BR123" s="862"/>
      <c r="BS123" s="862"/>
      <c r="BT123" s="862"/>
      <c r="BU123" s="862"/>
      <c r="BV123" s="862">
        <v>7.2</v>
      </c>
      <c r="BW123" s="862"/>
      <c r="BX123" s="862"/>
      <c r="BY123" s="862"/>
      <c r="BZ123" s="862"/>
      <c r="CA123" s="862" t="s">
        <v>442</v>
      </c>
      <c r="CB123" s="862"/>
      <c r="CC123" s="862"/>
      <c r="CD123" s="862"/>
      <c r="CE123" s="862"/>
      <c r="CF123" s="760"/>
      <c r="CG123" s="761"/>
      <c r="CH123" s="761"/>
      <c r="CI123" s="761"/>
      <c r="CJ123" s="863"/>
      <c r="CK123" s="881"/>
      <c r="CL123" s="842"/>
      <c r="CM123" s="842"/>
      <c r="CN123" s="842"/>
      <c r="CO123" s="843"/>
      <c r="CP123" s="858" t="s">
        <v>444</v>
      </c>
      <c r="CQ123" s="859"/>
      <c r="CR123" s="859"/>
      <c r="CS123" s="859"/>
      <c r="CT123" s="859"/>
      <c r="CU123" s="859"/>
      <c r="CV123" s="859"/>
      <c r="CW123" s="859"/>
      <c r="CX123" s="859"/>
      <c r="CY123" s="859"/>
      <c r="CZ123" s="859"/>
      <c r="DA123" s="859"/>
      <c r="DB123" s="859"/>
      <c r="DC123" s="859"/>
      <c r="DD123" s="859"/>
      <c r="DE123" s="859"/>
      <c r="DF123" s="860"/>
      <c r="DG123" s="813">
        <v>46631</v>
      </c>
      <c r="DH123" s="814"/>
      <c r="DI123" s="814"/>
      <c r="DJ123" s="814"/>
      <c r="DK123" s="815"/>
      <c r="DL123" s="816">
        <v>81521</v>
      </c>
      <c r="DM123" s="814"/>
      <c r="DN123" s="814"/>
      <c r="DO123" s="814"/>
      <c r="DP123" s="815"/>
      <c r="DQ123" s="816">
        <v>129910</v>
      </c>
      <c r="DR123" s="814"/>
      <c r="DS123" s="814"/>
      <c r="DT123" s="814"/>
      <c r="DU123" s="815"/>
      <c r="DV123" s="784">
        <v>1.3</v>
      </c>
      <c r="DW123" s="785"/>
      <c r="DX123" s="785"/>
      <c r="DY123" s="785"/>
      <c r="DZ123" s="786"/>
    </row>
    <row r="124" spans="1:130" s="197" customFormat="1" ht="26.25" customHeight="1" x14ac:dyDescent="0.15">
      <c r="A124" s="895"/>
      <c r="B124" s="896"/>
      <c r="C124" s="833" t="s">
        <v>430</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442</v>
      </c>
      <c r="AB124" s="814"/>
      <c r="AC124" s="814"/>
      <c r="AD124" s="814"/>
      <c r="AE124" s="815"/>
      <c r="AF124" s="816" t="s">
        <v>442</v>
      </c>
      <c r="AG124" s="814"/>
      <c r="AH124" s="814"/>
      <c r="AI124" s="814"/>
      <c r="AJ124" s="815"/>
      <c r="AK124" s="816" t="s">
        <v>442</v>
      </c>
      <c r="AL124" s="814"/>
      <c r="AM124" s="814"/>
      <c r="AN124" s="814"/>
      <c r="AO124" s="815"/>
      <c r="AP124" s="784" t="s">
        <v>442</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445</v>
      </c>
      <c r="CQ124" s="859"/>
      <c r="CR124" s="859"/>
      <c r="CS124" s="859"/>
      <c r="CT124" s="859"/>
      <c r="CU124" s="859"/>
      <c r="CV124" s="859"/>
      <c r="CW124" s="859"/>
      <c r="CX124" s="859"/>
      <c r="CY124" s="859"/>
      <c r="CZ124" s="859"/>
      <c r="DA124" s="859"/>
      <c r="DB124" s="859"/>
      <c r="DC124" s="859"/>
      <c r="DD124" s="859"/>
      <c r="DE124" s="859"/>
      <c r="DF124" s="860"/>
      <c r="DG124" s="746">
        <v>61683</v>
      </c>
      <c r="DH124" s="747"/>
      <c r="DI124" s="747"/>
      <c r="DJ124" s="747"/>
      <c r="DK124" s="748"/>
      <c r="DL124" s="749">
        <v>73535</v>
      </c>
      <c r="DM124" s="747"/>
      <c r="DN124" s="747"/>
      <c r="DO124" s="747"/>
      <c r="DP124" s="748"/>
      <c r="DQ124" s="749">
        <v>70356</v>
      </c>
      <c r="DR124" s="747"/>
      <c r="DS124" s="747"/>
      <c r="DT124" s="747"/>
      <c r="DU124" s="748"/>
      <c r="DV124" s="837">
        <v>0.7</v>
      </c>
      <c r="DW124" s="838"/>
      <c r="DX124" s="838"/>
      <c r="DY124" s="838"/>
      <c r="DZ124" s="839"/>
    </row>
    <row r="125" spans="1:130" s="197" customFormat="1" ht="26.25" customHeight="1" thickBot="1" x14ac:dyDescent="0.2">
      <c r="A125" s="895"/>
      <c r="B125" s="896"/>
      <c r="C125" s="833" t="s">
        <v>432</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442</v>
      </c>
      <c r="AB125" s="814"/>
      <c r="AC125" s="814"/>
      <c r="AD125" s="814"/>
      <c r="AE125" s="815"/>
      <c r="AF125" s="816" t="s">
        <v>442</v>
      </c>
      <c r="AG125" s="814"/>
      <c r="AH125" s="814"/>
      <c r="AI125" s="814"/>
      <c r="AJ125" s="815"/>
      <c r="AK125" s="816" t="s">
        <v>442</v>
      </c>
      <c r="AL125" s="814"/>
      <c r="AM125" s="814"/>
      <c r="AN125" s="814"/>
      <c r="AO125" s="815"/>
      <c r="AP125" s="784" t="s">
        <v>442</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446</v>
      </c>
      <c r="CL125" s="840"/>
      <c r="CM125" s="840"/>
      <c r="CN125" s="840"/>
      <c r="CO125" s="841"/>
      <c r="CP125" s="846" t="s">
        <v>447</v>
      </c>
      <c r="CQ125" s="788"/>
      <c r="CR125" s="788"/>
      <c r="CS125" s="788"/>
      <c r="CT125" s="788"/>
      <c r="CU125" s="788"/>
      <c r="CV125" s="788"/>
      <c r="CW125" s="788"/>
      <c r="CX125" s="788"/>
      <c r="CY125" s="788"/>
      <c r="CZ125" s="788"/>
      <c r="DA125" s="788"/>
      <c r="DB125" s="788"/>
      <c r="DC125" s="788"/>
      <c r="DD125" s="788"/>
      <c r="DE125" s="788"/>
      <c r="DF125" s="789"/>
      <c r="DG125" s="829" t="s">
        <v>442</v>
      </c>
      <c r="DH125" s="830"/>
      <c r="DI125" s="830"/>
      <c r="DJ125" s="830"/>
      <c r="DK125" s="830"/>
      <c r="DL125" s="830" t="s">
        <v>442</v>
      </c>
      <c r="DM125" s="830"/>
      <c r="DN125" s="830"/>
      <c r="DO125" s="830"/>
      <c r="DP125" s="830"/>
      <c r="DQ125" s="830" t="s">
        <v>442</v>
      </c>
      <c r="DR125" s="830"/>
      <c r="DS125" s="830"/>
      <c r="DT125" s="830"/>
      <c r="DU125" s="830"/>
      <c r="DV125" s="831" t="s">
        <v>442</v>
      </c>
      <c r="DW125" s="831"/>
      <c r="DX125" s="831"/>
      <c r="DY125" s="831"/>
      <c r="DZ125" s="832"/>
    </row>
    <row r="126" spans="1:130" s="197" customFormat="1" ht="26.25" customHeight="1" x14ac:dyDescent="0.15">
      <c r="A126" s="895"/>
      <c r="B126" s="896"/>
      <c r="C126" s="833" t="s">
        <v>435</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32507</v>
      </c>
      <c r="AB126" s="814"/>
      <c r="AC126" s="814"/>
      <c r="AD126" s="814"/>
      <c r="AE126" s="815"/>
      <c r="AF126" s="816">
        <v>25382</v>
      </c>
      <c r="AG126" s="814"/>
      <c r="AH126" s="814"/>
      <c r="AI126" s="814"/>
      <c r="AJ126" s="815"/>
      <c r="AK126" s="816">
        <v>19735</v>
      </c>
      <c r="AL126" s="814"/>
      <c r="AM126" s="814"/>
      <c r="AN126" s="814"/>
      <c r="AO126" s="815"/>
      <c r="AP126" s="784">
        <v>0.2</v>
      </c>
      <c r="AQ126" s="785"/>
      <c r="AR126" s="785"/>
      <c r="AS126" s="785"/>
      <c r="AT126" s="786"/>
      <c r="AU126" s="233"/>
      <c r="AV126" s="233"/>
      <c r="AW126" s="233"/>
      <c r="AX126" s="836" t="s">
        <v>448</v>
      </c>
      <c r="AY126" s="794"/>
      <c r="AZ126" s="794"/>
      <c r="BA126" s="794"/>
      <c r="BB126" s="794"/>
      <c r="BC126" s="794"/>
      <c r="BD126" s="794"/>
      <c r="BE126" s="795"/>
      <c r="BF126" s="793" t="s">
        <v>449</v>
      </c>
      <c r="BG126" s="794"/>
      <c r="BH126" s="794"/>
      <c r="BI126" s="794"/>
      <c r="BJ126" s="794"/>
      <c r="BK126" s="794"/>
      <c r="BL126" s="795"/>
      <c r="BM126" s="793" t="s">
        <v>450</v>
      </c>
      <c r="BN126" s="794"/>
      <c r="BO126" s="794"/>
      <c r="BP126" s="794"/>
      <c r="BQ126" s="794"/>
      <c r="BR126" s="794"/>
      <c r="BS126" s="795"/>
      <c r="BT126" s="793" t="s">
        <v>451</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452</v>
      </c>
      <c r="CQ126" s="798"/>
      <c r="CR126" s="798"/>
      <c r="CS126" s="798"/>
      <c r="CT126" s="798"/>
      <c r="CU126" s="798"/>
      <c r="CV126" s="798"/>
      <c r="CW126" s="798"/>
      <c r="CX126" s="798"/>
      <c r="CY126" s="798"/>
      <c r="CZ126" s="798"/>
      <c r="DA126" s="798"/>
      <c r="DB126" s="798"/>
      <c r="DC126" s="798"/>
      <c r="DD126" s="798"/>
      <c r="DE126" s="798"/>
      <c r="DF126" s="799"/>
      <c r="DG126" s="800" t="s">
        <v>442</v>
      </c>
      <c r="DH126" s="801"/>
      <c r="DI126" s="801"/>
      <c r="DJ126" s="801"/>
      <c r="DK126" s="801"/>
      <c r="DL126" s="801" t="s">
        <v>442</v>
      </c>
      <c r="DM126" s="801"/>
      <c r="DN126" s="801"/>
      <c r="DO126" s="801"/>
      <c r="DP126" s="801"/>
      <c r="DQ126" s="801" t="s">
        <v>442</v>
      </c>
      <c r="DR126" s="801"/>
      <c r="DS126" s="801"/>
      <c r="DT126" s="801"/>
      <c r="DU126" s="801"/>
      <c r="DV126" s="853" t="s">
        <v>442</v>
      </c>
      <c r="DW126" s="853"/>
      <c r="DX126" s="853"/>
      <c r="DY126" s="853"/>
      <c r="DZ126" s="854"/>
    </row>
    <row r="127" spans="1:130" s="197" customFormat="1" ht="26.25" customHeight="1" thickBot="1" x14ac:dyDescent="0.2">
      <c r="A127" s="897"/>
      <c r="B127" s="898"/>
      <c r="C127" s="855" t="s">
        <v>453</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v>15205</v>
      </c>
      <c r="AB127" s="814"/>
      <c r="AC127" s="814"/>
      <c r="AD127" s="814"/>
      <c r="AE127" s="815"/>
      <c r="AF127" s="816">
        <v>15060</v>
      </c>
      <c r="AG127" s="814"/>
      <c r="AH127" s="814"/>
      <c r="AI127" s="814"/>
      <c r="AJ127" s="815"/>
      <c r="AK127" s="816">
        <v>14314</v>
      </c>
      <c r="AL127" s="814"/>
      <c r="AM127" s="814"/>
      <c r="AN127" s="814"/>
      <c r="AO127" s="815"/>
      <c r="AP127" s="784">
        <v>0.1</v>
      </c>
      <c r="AQ127" s="785"/>
      <c r="AR127" s="785"/>
      <c r="AS127" s="785"/>
      <c r="AT127" s="786"/>
      <c r="AU127" s="233"/>
      <c r="AV127" s="233"/>
      <c r="AW127" s="233"/>
      <c r="AX127" s="787" t="s">
        <v>454</v>
      </c>
      <c r="AY127" s="788"/>
      <c r="AZ127" s="788"/>
      <c r="BA127" s="788"/>
      <c r="BB127" s="788"/>
      <c r="BC127" s="788"/>
      <c r="BD127" s="788"/>
      <c r="BE127" s="789"/>
      <c r="BF127" s="790" t="s">
        <v>442</v>
      </c>
      <c r="BG127" s="791"/>
      <c r="BH127" s="791"/>
      <c r="BI127" s="791"/>
      <c r="BJ127" s="791"/>
      <c r="BK127" s="791"/>
      <c r="BL127" s="792"/>
      <c r="BM127" s="790">
        <v>13.03</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455</v>
      </c>
      <c r="CQ127" s="782"/>
      <c r="CR127" s="782"/>
      <c r="CS127" s="782"/>
      <c r="CT127" s="782"/>
      <c r="CU127" s="782"/>
      <c r="CV127" s="782"/>
      <c r="CW127" s="782"/>
      <c r="CX127" s="782"/>
      <c r="CY127" s="782"/>
      <c r="CZ127" s="782"/>
      <c r="DA127" s="782"/>
      <c r="DB127" s="782"/>
      <c r="DC127" s="782"/>
      <c r="DD127" s="782"/>
      <c r="DE127" s="782"/>
      <c r="DF127" s="783"/>
      <c r="DG127" s="849" t="s">
        <v>456</v>
      </c>
      <c r="DH127" s="850"/>
      <c r="DI127" s="850"/>
      <c r="DJ127" s="850"/>
      <c r="DK127" s="850"/>
      <c r="DL127" s="850" t="s">
        <v>109</v>
      </c>
      <c r="DM127" s="850"/>
      <c r="DN127" s="850"/>
      <c r="DO127" s="850"/>
      <c r="DP127" s="850"/>
      <c r="DQ127" s="850" t="s">
        <v>109</v>
      </c>
      <c r="DR127" s="850"/>
      <c r="DS127" s="850"/>
      <c r="DT127" s="850"/>
      <c r="DU127" s="850"/>
      <c r="DV127" s="851" t="s">
        <v>109</v>
      </c>
      <c r="DW127" s="851"/>
      <c r="DX127" s="851"/>
      <c r="DY127" s="851"/>
      <c r="DZ127" s="852"/>
    </row>
    <row r="128" spans="1:130" s="197" customFormat="1" ht="26.25" customHeight="1" x14ac:dyDescent="0.15">
      <c r="A128" s="825" t="s">
        <v>457</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458</v>
      </c>
      <c r="X128" s="827"/>
      <c r="Y128" s="827"/>
      <c r="Z128" s="828"/>
      <c r="AA128" s="753">
        <v>25664</v>
      </c>
      <c r="AB128" s="754"/>
      <c r="AC128" s="754"/>
      <c r="AD128" s="754"/>
      <c r="AE128" s="755"/>
      <c r="AF128" s="756">
        <v>28463</v>
      </c>
      <c r="AG128" s="754"/>
      <c r="AH128" s="754"/>
      <c r="AI128" s="754"/>
      <c r="AJ128" s="755"/>
      <c r="AK128" s="756">
        <v>27477</v>
      </c>
      <c r="AL128" s="754"/>
      <c r="AM128" s="754"/>
      <c r="AN128" s="754"/>
      <c r="AO128" s="755"/>
      <c r="AP128" s="757"/>
      <c r="AQ128" s="758"/>
      <c r="AR128" s="758"/>
      <c r="AS128" s="758"/>
      <c r="AT128" s="759"/>
      <c r="AU128" s="235"/>
      <c r="AV128" s="235"/>
      <c r="AW128" s="235"/>
      <c r="AX128" s="802" t="s">
        <v>459</v>
      </c>
      <c r="AY128" s="798"/>
      <c r="AZ128" s="798"/>
      <c r="BA128" s="798"/>
      <c r="BB128" s="798"/>
      <c r="BC128" s="798"/>
      <c r="BD128" s="798"/>
      <c r="BE128" s="799"/>
      <c r="BF128" s="820" t="s">
        <v>460</v>
      </c>
      <c r="BG128" s="821"/>
      <c r="BH128" s="821"/>
      <c r="BI128" s="821"/>
      <c r="BJ128" s="821"/>
      <c r="BK128" s="821"/>
      <c r="BL128" s="822"/>
      <c r="BM128" s="820">
        <v>18.03</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808" t="s">
        <v>90</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461</v>
      </c>
      <c r="X129" s="811"/>
      <c r="Y129" s="811"/>
      <c r="Z129" s="812"/>
      <c r="AA129" s="813">
        <v>12308467</v>
      </c>
      <c r="AB129" s="814"/>
      <c r="AC129" s="814"/>
      <c r="AD129" s="814"/>
      <c r="AE129" s="815"/>
      <c r="AF129" s="816">
        <v>12132964</v>
      </c>
      <c r="AG129" s="814"/>
      <c r="AH129" s="814"/>
      <c r="AI129" s="814"/>
      <c r="AJ129" s="815"/>
      <c r="AK129" s="816">
        <v>12184441</v>
      </c>
      <c r="AL129" s="814"/>
      <c r="AM129" s="814"/>
      <c r="AN129" s="814"/>
      <c r="AO129" s="815"/>
      <c r="AP129" s="817"/>
      <c r="AQ129" s="818"/>
      <c r="AR129" s="818"/>
      <c r="AS129" s="818"/>
      <c r="AT129" s="819"/>
      <c r="AU129" s="235"/>
      <c r="AV129" s="235"/>
      <c r="AW129" s="235"/>
      <c r="AX129" s="802" t="s">
        <v>462</v>
      </c>
      <c r="AY129" s="798"/>
      <c r="AZ129" s="798"/>
      <c r="BA129" s="798"/>
      <c r="BB129" s="798"/>
      <c r="BC129" s="798"/>
      <c r="BD129" s="798"/>
      <c r="BE129" s="799"/>
      <c r="BF129" s="803">
        <v>9.9</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808" t="s">
        <v>463</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464</v>
      </c>
      <c r="X130" s="811"/>
      <c r="Y130" s="811"/>
      <c r="Z130" s="812"/>
      <c r="AA130" s="813">
        <v>2105048</v>
      </c>
      <c r="AB130" s="814"/>
      <c r="AC130" s="814"/>
      <c r="AD130" s="814"/>
      <c r="AE130" s="815"/>
      <c r="AF130" s="816">
        <v>2242887</v>
      </c>
      <c r="AG130" s="814"/>
      <c r="AH130" s="814"/>
      <c r="AI130" s="814"/>
      <c r="AJ130" s="815"/>
      <c r="AK130" s="816">
        <v>2296179</v>
      </c>
      <c r="AL130" s="814"/>
      <c r="AM130" s="814"/>
      <c r="AN130" s="814"/>
      <c r="AO130" s="815"/>
      <c r="AP130" s="817"/>
      <c r="AQ130" s="818"/>
      <c r="AR130" s="818"/>
      <c r="AS130" s="818"/>
      <c r="AT130" s="819"/>
      <c r="AU130" s="235"/>
      <c r="AV130" s="235"/>
      <c r="AW130" s="235"/>
      <c r="AX130" s="781" t="s">
        <v>465</v>
      </c>
      <c r="AY130" s="782"/>
      <c r="AZ130" s="782"/>
      <c r="BA130" s="782"/>
      <c r="BB130" s="782"/>
      <c r="BC130" s="782"/>
      <c r="BD130" s="782"/>
      <c r="BE130" s="783"/>
      <c r="BF130" s="735" t="s">
        <v>407</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466</v>
      </c>
      <c r="X131" s="744"/>
      <c r="Y131" s="744"/>
      <c r="Z131" s="745"/>
      <c r="AA131" s="746">
        <v>10203419</v>
      </c>
      <c r="AB131" s="747"/>
      <c r="AC131" s="747"/>
      <c r="AD131" s="747"/>
      <c r="AE131" s="748"/>
      <c r="AF131" s="749">
        <v>9890077</v>
      </c>
      <c r="AG131" s="747"/>
      <c r="AH131" s="747"/>
      <c r="AI131" s="747"/>
      <c r="AJ131" s="748"/>
      <c r="AK131" s="749">
        <v>9888262</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63" t="s">
        <v>467</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468</v>
      </c>
      <c r="W132" s="767"/>
      <c r="X132" s="767"/>
      <c r="Y132" s="767"/>
      <c r="Z132" s="768"/>
      <c r="AA132" s="769">
        <v>10.402816939999999</v>
      </c>
      <c r="AB132" s="770"/>
      <c r="AC132" s="770"/>
      <c r="AD132" s="770"/>
      <c r="AE132" s="771"/>
      <c r="AF132" s="772">
        <v>9.1381998339999999</v>
      </c>
      <c r="AG132" s="770"/>
      <c r="AH132" s="770"/>
      <c r="AI132" s="770"/>
      <c r="AJ132" s="771"/>
      <c r="AK132" s="772">
        <v>10.45215024</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469</v>
      </c>
      <c r="W133" s="776"/>
      <c r="X133" s="776"/>
      <c r="Y133" s="776"/>
      <c r="Z133" s="777"/>
      <c r="AA133" s="778">
        <v>11.5</v>
      </c>
      <c r="AB133" s="779"/>
      <c r="AC133" s="779"/>
      <c r="AD133" s="779"/>
      <c r="AE133" s="780"/>
      <c r="AF133" s="778">
        <v>10.3</v>
      </c>
      <c r="AG133" s="779"/>
      <c r="AH133" s="779"/>
      <c r="AI133" s="779"/>
      <c r="AJ133" s="780"/>
      <c r="AK133" s="778">
        <v>9.9</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470</v>
      </c>
      <c r="B5" s="246"/>
      <c r="C5" s="246"/>
      <c r="D5" s="246"/>
      <c r="E5" s="246"/>
      <c r="F5" s="246"/>
      <c r="G5" s="246"/>
      <c r="H5" s="246"/>
      <c r="I5" s="246"/>
      <c r="J5" s="246"/>
      <c r="K5" s="246"/>
      <c r="L5" s="246"/>
      <c r="M5" s="246"/>
      <c r="N5" s="246"/>
      <c r="O5" s="247"/>
    </row>
    <row r="6" spans="1:16" x14ac:dyDescent="0.15">
      <c r="A6" s="248"/>
      <c r="B6" s="244"/>
      <c r="C6" s="244"/>
      <c r="D6" s="244"/>
      <c r="E6" s="244"/>
      <c r="F6" s="244"/>
      <c r="G6" s="249" t="s">
        <v>471</v>
      </c>
      <c r="H6" s="249"/>
      <c r="I6" s="249"/>
      <c r="J6" s="249"/>
      <c r="K6" s="244"/>
      <c r="L6" s="244"/>
      <c r="M6" s="244"/>
      <c r="N6" s="244"/>
    </row>
    <row r="7" spans="1:16" x14ac:dyDescent="0.15">
      <c r="A7" s="248"/>
      <c r="B7" s="244"/>
      <c r="C7" s="244"/>
      <c r="D7" s="244"/>
      <c r="E7" s="244"/>
      <c r="F7" s="244"/>
      <c r="G7" s="251"/>
      <c r="H7" s="252"/>
      <c r="I7" s="252"/>
      <c r="J7" s="253"/>
      <c r="K7" s="1149" t="s">
        <v>472</v>
      </c>
      <c r="L7" s="254"/>
      <c r="M7" s="255" t="s">
        <v>473</v>
      </c>
      <c r="N7" s="256"/>
    </row>
    <row r="8" spans="1:16" x14ac:dyDescent="0.15">
      <c r="A8" s="248"/>
      <c r="B8" s="244"/>
      <c r="C8" s="244"/>
      <c r="D8" s="244"/>
      <c r="E8" s="244"/>
      <c r="F8" s="244"/>
      <c r="G8" s="257"/>
      <c r="H8" s="258"/>
      <c r="I8" s="258"/>
      <c r="J8" s="259"/>
      <c r="K8" s="1150"/>
      <c r="L8" s="260" t="s">
        <v>474</v>
      </c>
      <c r="M8" s="261" t="s">
        <v>475</v>
      </c>
      <c r="N8" s="262" t="s">
        <v>476</v>
      </c>
    </row>
    <row r="9" spans="1:16" x14ac:dyDescent="0.15">
      <c r="A9" s="248"/>
      <c r="B9" s="244"/>
      <c r="C9" s="244"/>
      <c r="D9" s="244"/>
      <c r="E9" s="244"/>
      <c r="F9" s="244"/>
      <c r="G9" s="1163" t="s">
        <v>477</v>
      </c>
      <c r="H9" s="1164"/>
      <c r="I9" s="1164"/>
      <c r="J9" s="1165"/>
      <c r="K9" s="263">
        <v>2646930</v>
      </c>
      <c r="L9" s="264">
        <v>97385</v>
      </c>
      <c r="M9" s="265">
        <v>83726</v>
      </c>
      <c r="N9" s="266">
        <v>16.3</v>
      </c>
    </row>
    <row r="10" spans="1:16" x14ac:dyDescent="0.15">
      <c r="A10" s="248"/>
      <c r="B10" s="244"/>
      <c r="C10" s="244"/>
      <c r="D10" s="244"/>
      <c r="E10" s="244"/>
      <c r="F10" s="244"/>
      <c r="G10" s="1163" t="s">
        <v>478</v>
      </c>
      <c r="H10" s="1164"/>
      <c r="I10" s="1164"/>
      <c r="J10" s="1165"/>
      <c r="K10" s="267">
        <v>114852</v>
      </c>
      <c r="L10" s="268">
        <v>4226</v>
      </c>
      <c r="M10" s="269">
        <v>6181</v>
      </c>
      <c r="N10" s="270">
        <v>-31.6</v>
      </c>
    </row>
    <row r="11" spans="1:16" ht="13.5" customHeight="1" x14ac:dyDescent="0.15">
      <c r="A11" s="248"/>
      <c r="B11" s="244"/>
      <c r="C11" s="244"/>
      <c r="D11" s="244"/>
      <c r="E11" s="244"/>
      <c r="F11" s="244"/>
      <c r="G11" s="1163" t="s">
        <v>479</v>
      </c>
      <c r="H11" s="1164"/>
      <c r="I11" s="1164"/>
      <c r="J11" s="1165"/>
      <c r="K11" s="267">
        <v>488526</v>
      </c>
      <c r="L11" s="268">
        <v>17974</v>
      </c>
      <c r="M11" s="269">
        <v>9526</v>
      </c>
      <c r="N11" s="270">
        <v>88.7</v>
      </c>
    </row>
    <row r="12" spans="1:16" ht="13.5" customHeight="1" x14ac:dyDescent="0.15">
      <c r="A12" s="248"/>
      <c r="B12" s="244"/>
      <c r="C12" s="244"/>
      <c r="D12" s="244"/>
      <c r="E12" s="244"/>
      <c r="F12" s="244"/>
      <c r="G12" s="1163" t="s">
        <v>480</v>
      </c>
      <c r="H12" s="1164"/>
      <c r="I12" s="1164"/>
      <c r="J12" s="1165"/>
      <c r="K12" s="267">
        <v>189576</v>
      </c>
      <c r="L12" s="268">
        <v>6975</v>
      </c>
      <c r="M12" s="269">
        <v>1067</v>
      </c>
      <c r="N12" s="270">
        <v>553.70000000000005</v>
      </c>
    </row>
    <row r="13" spans="1:16" ht="13.5" customHeight="1" x14ac:dyDescent="0.15">
      <c r="A13" s="248"/>
      <c r="B13" s="244"/>
      <c r="C13" s="244"/>
      <c r="D13" s="244"/>
      <c r="E13" s="244"/>
      <c r="F13" s="244"/>
      <c r="G13" s="1163" t="s">
        <v>481</v>
      </c>
      <c r="H13" s="1164"/>
      <c r="I13" s="1164"/>
      <c r="J13" s="1165"/>
      <c r="K13" s="267" t="s">
        <v>482</v>
      </c>
      <c r="L13" s="268" t="s">
        <v>482</v>
      </c>
      <c r="M13" s="269" t="s">
        <v>482</v>
      </c>
      <c r="N13" s="270" t="s">
        <v>482</v>
      </c>
    </row>
    <row r="14" spans="1:16" ht="13.5" customHeight="1" x14ac:dyDescent="0.15">
      <c r="A14" s="248"/>
      <c r="B14" s="244"/>
      <c r="C14" s="244"/>
      <c r="D14" s="244"/>
      <c r="E14" s="244"/>
      <c r="F14" s="244"/>
      <c r="G14" s="1163" t="s">
        <v>483</v>
      </c>
      <c r="H14" s="1164"/>
      <c r="I14" s="1164"/>
      <c r="J14" s="1165"/>
      <c r="K14" s="267">
        <v>143392</v>
      </c>
      <c r="L14" s="268">
        <v>5276</v>
      </c>
      <c r="M14" s="269">
        <v>3706</v>
      </c>
      <c r="N14" s="270">
        <v>42.4</v>
      </c>
    </row>
    <row r="15" spans="1:16" ht="13.5" customHeight="1" x14ac:dyDescent="0.15">
      <c r="A15" s="248"/>
      <c r="B15" s="244"/>
      <c r="C15" s="244"/>
      <c r="D15" s="244"/>
      <c r="E15" s="244"/>
      <c r="F15" s="244"/>
      <c r="G15" s="1163" t="s">
        <v>484</v>
      </c>
      <c r="H15" s="1164"/>
      <c r="I15" s="1164"/>
      <c r="J15" s="1165"/>
      <c r="K15" s="267">
        <v>76601</v>
      </c>
      <c r="L15" s="268">
        <v>2818</v>
      </c>
      <c r="M15" s="269">
        <v>1837</v>
      </c>
      <c r="N15" s="270">
        <v>53.4</v>
      </c>
    </row>
    <row r="16" spans="1:16" x14ac:dyDescent="0.15">
      <c r="A16" s="248"/>
      <c r="B16" s="244"/>
      <c r="C16" s="244"/>
      <c r="D16" s="244"/>
      <c r="E16" s="244"/>
      <c r="F16" s="244"/>
      <c r="G16" s="1166" t="s">
        <v>485</v>
      </c>
      <c r="H16" s="1167"/>
      <c r="I16" s="1167"/>
      <c r="J16" s="1168"/>
      <c r="K16" s="268">
        <v>-269991</v>
      </c>
      <c r="L16" s="268">
        <v>-9933</v>
      </c>
      <c r="M16" s="269">
        <v>-8822</v>
      </c>
      <c r="N16" s="270">
        <v>12.6</v>
      </c>
    </row>
    <row r="17" spans="1:16" x14ac:dyDescent="0.15">
      <c r="A17" s="248"/>
      <c r="B17" s="244"/>
      <c r="C17" s="244"/>
      <c r="D17" s="244"/>
      <c r="E17" s="244"/>
      <c r="F17" s="244"/>
      <c r="G17" s="1166" t="s">
        <v>168</v>
      </c>
      <c r="H17" s="1167"/>
      <c r="I17" s="1167"/>
      <c r="J17" s="1168"/>
      <c r="K17" s="268">
        <v>3389886</v>
      </c>
      <c r="L17" s="268">
        <v>124720</v>
      </c>
      <c r="M17" s="269">
        <v>97219</v>
      </c>
      <c r="N17" s="270">
        <v>28.3</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486</v>
      </c>
      <c r="H19" s="244"/>
      <c r="I19" s="244"/>
      <c r="J19" s="244"/>
      <c r="K19" s="244"/>
      <c r="L19" s="244"/>
      <c r="M19" s="244"/>
      <c r="N19" s="244"/>
    </row>
    <row r="20" spans="1:16" x14ac:dyDescent="0.15">
      <c r="A20" s="248"/>
      <c r="B20" s="244"/>
      <c r="C20" s="244"/>
      <c r="D20" s="244"/>
      <c r="E20" s="244"/>
      <c r="F20" s="244"/>
      <c r="G20" s="272"/>
      <c r="H20" s="273"/>
      <c r="I20" s="273"/>
      <c r="J20" s="274"/>
      <c r="K20" s="275" t="s">
        <v>487</v>
      </c>
      <c r="L20" s="276" t="s">
        <v>488</v>
      </c>
      <c r="M20" s="277" t="s">
        <v>489</v>
      </c>
      <c r="N20" s="278"/>
    </row>
    <row r="21" spans="1:16" s="284" customFormat="1" x14ac:dyDescent="0.15">
      <c r="A21" s="279"/>
      <c r="B21" s="249"/>
      <c r="C21" s="249"/>
      <c r="D21" s="249"/>
      <c r="E21" s="249"/>
      <c r="F21" s="249"/>
      <c r="G21" s="1160" t="s">
        <v>490</v>
      </c>
      <c r="H21" s="1161"/>
      <c r="I21" s="1161"/>
      <c r="J21" s="1162"/>
      <c r="K21" s="280">
        <v>10.71</v>
      </c>
      <c r="L21" s="281">
        <v>9.31</v>
      </c>
      <c r="M21" s="282">
        <v>1.4</v>
      </c>
      <c r="N21" s="249"/>
      <c r="O21" s="283"/>
      <c r="P21" s="279"/>
    </row>
    <row r="22" spans="1:16" s="284" customFormat="1" x14ac:dyDescent="0.15">
      <c r="A22" s="279"/>
      <c r="B22" s="249"/>
      <c r="C22" s="249"/>
      <c r="D22" s="249"/>
      <c r="E22" s="249"/>
      <c r="F22" s="249"/>
      <c r="G22" s="1160" t="s">
        <v>491</v>
      </c>
      <c r="H22" s="1161"/>
      <c r="I22" s="1161"/>
      <c r="J22" s="1162"/>
      <c r="K22" s="285">
        <v>96.1</v>
      </c>
      <c r="L22" s="286">
        <v>97.7</v>
      </c>
      <c r="M22" s="287">
        <v>-1.6</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492</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493</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494</v>
      </c>
      <c r="H29" s="249"/>
      <c r="I29" s="249"/>
      <c r="J29" s="249"/>
      <c r="K29" s="244"/>
      <c r="L29" s="244"/>
      <c r="M29" s="244"/>
      <c r="N29" s="244"/>
      <c r="O29" s="293"/>
    </row>
    <row r="30" spans="1:16" x14ac:dyDescent="0.15">
      <c r="A30" s="248"/>
      <c r="B30" s="244"/>
      <c r="C30" s="244"/>
      <c r="D30" s="244"/>
      <c r="E30" s="244"/>
      <c r="F30" s="244"/>
      <c r="G30" s="251"/>
      <c r="H30" s="252"/>
      <c r="I30" s="252"/>
      <c r="J30" s="253"/>
      <c r="K30" s="1149" t="s">
        <v>472</v>
      </c>
      <c r="L30" s="254"/>
      <c r="M30" s="255" t="s">
        <v>473</v>
      </c>
      <c r="N30" s="256"/>
    </row>
    <row r="31" spans="1:16" x14ac:dyDescent="0.15">
      <c r="A31" s="248"/>
      <c r="B31" s="244"/>
      <c r="C31" s="244"/>
      <c r="D31" s="244"/>
      <c r="E31" s="244"/>
      <c r="F31" s="244"/>
      <c r="G31" s="257"/>
      <c r="H31" s="258"/>
      <c r="I31" s="258"/>
      <c r="J31" s="259"/>
      <c r="K31" s="1150"/>
      <c r="L31" s="260" t="s">
        <v>474</v>
      </c>
      <c r="M31" s="261" t="s">
        <v>475</v>
      </c>
      <c r="N31" s="262" t="s">
        <v>476</v>
      </c>
    </row>
    <row r="32" spans="1:16" ht="27" customHeight="1" x14ac:dyDescent="0.15">
      <c r="A32" s="248"/>
      <c r="B32" s="244"/>
      <c r="C32" s="244"/>
      <c r="D32" s="244"/>
      <c r="E32" s="244"/>
      <c r="F32" s="244"/>
      <c r="G32" s="1151" t="s">
        <v>495</v>
      </c>
      <c r="H32" s="1152"/>
      <c r="I32" s="1152"/>
      <c r="J32" s="1153"/>
      <c r="K32" s="294">
        <v>2588925</v>
      </c>
      <c r="L32" s="294">
        <v>95251</v>
      </c>
      <c r="M32" s="295">
        <v>63533</v>
      </c>
      <c r="N32" s="296">
        <v>49.9</v>
      </c>
    </row>
    <row r="33" spans="1:16" ht="13.5" customHeight="1" x14ac:dyDescent="0.15">
      <c r="A33" s="248"/>
      <c r="B33" s="244"/>
      <c r="C33" s="244"/>
      <c r="D33" s="244"/>
      <c r="E33" s="244"/>
      <c r="F33" s="244"/>
      <c r="G33" s="1151" t="s">
        <v>496</v>
      </c>
      <c r="H33" s="1152"/>
      <c r="I33" s="1152"/>
      <c r="J33" s="1153"/>
      <c r="K33" s="294" t="s">
        <v>482</v>
      </c>
      <c r="L33" s="294" t="s">
        <v>482</v>
      </c>
      <c r="M33" s="295" t="s">
        <v>482</v>
      </c>
      <c r="N33" s="296" t="s">
        <v>482</v>
      </c>
    </row>
    <row r="34" spans="1:16" ht="27" customHeight="1" x14ac:dyDescent="0.15">
      <c r="A34" s="248"/>
      <c r="B34" s="244"/>
      <c r="C34" s="244"/>
      <c r="D34" s="244"/>
      <c r="E34" s="244"/>
      <c r="F34" s="244"/>
      <c r="G34" s="1151" t="s">
        <v>497</v>
      </c>
      <c r="H34" s="1152"/>
      <c r="I34" s="1152"/>
      <c r="J34" s="1153"/>
      <c r="K34" s="294" t="s">
        <v>482</v>
      </c>
      <c r="L34" s="294" t="s">
        <v>482</v>
      </c>
      <c r="M34" s="295">
        <v>30</v>
      </c>
      <c r="N34" s="296" t="s">
        <v>482</v>
      </c>
    </row>
    <row r="35" spans="1:16" ht="27" customHeight="1" x14ac:dyDescent="0.15">
      <c r="A35" s="248"/>
      <c r="B35" s="244"/>
      <c r="C35" s="244"/>
      <c r="D35" s="244"/>
      <c r="E35" s="244"/>
      <c r="F35" s="244"/>
      <c r="G35" s="1151" t="s">
        <v>498</v>
      </c>
      <c r="H35" s="1152"/>
      <c r="I35" s="1152"/>
      <c r="J35" s="1153"/>
      <c r="K35" s="294">
        <v>723523</v>
      </c>
      <c r="L35" s="294">
        <v>26620</v>
      </c>
      <c r="M35" s="295">
        <v>18078</v>
      </c>
      <c r="N35" s="296">
        <v>47.3</v>
      </c>
    </row>
    <row r="36" spans="1:16" ht="27" customHeight="1" x14ac:dyDescent="0.15">
      <c r="A36" s="248"/>
      <c r="B36" s="244"/>
      <c r="C36" s="244"/>
      <c r="D36" s="244"/>
      <c r="E36" s="244"/>
      <c r="F36" s="244"/>
      <c r="G36" s="1151" t="s">
        <v>499</v>
      </c>
      <c r="H36" s="1152"/>
      <c r="I36" s="1152"/>
      <c r="J36" s="1153"/>
      <c r="K36" s="294">
        <v>10695</v>
      </c>
      <c r="L36" s="294">
        <v>393</v>
      </c>
      <c r="M36" s="295">
        <v>3217</v>
      </c>
      <c r="N36" s="296">
        <v>-87.8</v>
      </c>
    </row>
    <row r="37" spans="1:16" ht="13.5" customHeight="1" x14ac:dyDescent="0.15">
      <c r="A37" s="248"/>
      <c r="B37" s="244"/>
      <c r="C37" s="244"/>
      <c r="D37" s="244"/>
      <c r="E37" s="244"/>
      <c r="F37" s="244"/>
      <c r="G37" s="1151" t="s">
        <v>500</v>
      </c>
      <c r="H37" s="1152"/>
      <c r="I37" s="1152"/>
      <c r="J37" s="1153"/>
      <c r="K37" s="294">
        <v>34049</v>
      </c>
      <c r="L37" s="294">
        <v>1253</v>
      </c>
      <c r="M37" s="295">
        <v>1541</v>
      </c>
      <c r="N37" s="296">
        <v>-18.7</v>
      </c>
    </row>
    <row r="38" spans="1:16" ht="27" customHeight="1" x14ac:dyDescent="0.15">
      <c r="A38" s="248"/>
      <c r="B38" s="244"/>
      <c r="C38" s="244"/>
      <c r="D38" s="244"/>
      <c r="E38" s="244"/>
      <c r="F38" s="244"/>
      <c r="G38" s="1154" t="s">
        <v>501</v>
      </c>
      <c r="H38" s="1155"/>
      <c r="I38" s="1155"/>
      <c r="J38" s="1156"/>
      <c r="K38" s="297" t="s">
        <v>482</v>
      </c>
      <c r="L38" s="297" t="s">
        <v>482</v>
      </c>
      <c r="M38" s="298">
        <v>6</v>
      </c>
      <c r="N38" s="299" t="s">
        <v>482</v>
      </c>
      <c r="O38" s="293"/>
    </row>
    <row r="39" spans="1:16" x14ac:dyDescent="0.15">
      <c r="A39" s="248"/>
      <c r="B39" s="244"/>
      <c r="C39" s="244"/>
      <c r="D39" s="244"/>
      <c r="E39" s="244"/>
      <c r="F39" s="244"/>
      <c r="G39" s="1154" t="s">
        <v>502</v>
      </c>
      <c r="H39" s="1155"/>
      <c r="I39" s="1155"/>
      <c r="J39" s="1156"/>
      <c r="K39" s="300">
        <v>-27477</v>
      </c>
      <c r="L39" s="300">
        <v>-1011</v>
      </c>
      <c r="M39" s="301">
        <v>-3335</v>
      </c>
      <c r="N39" s="302">
        <v>-69.7</v>
      </c>
      <c r="O39" s="293"/>
    </row>
    <row r="40" spans="1:16" ht="27" customHeight="1" x14ac:dyDescent="0.15">
      <c r="A40" s="248"/>
      <c r="B40" s="244"/>
      <c r="C40" s="244"/>
      <c r="D40" s="244"/>
      <c r="E40" s="244"/>
      <c r="F40" s="244"/>
      <c r="G40" s="1151" t="s">
        <v>503</v>
      </c>
      <c r="H40" s="1152"/>
      <c r="I40" s="1152"/>
      <c r="J40" s="1153"/>
      <c r="K40" s="300">
        <v>-2296179</v>
      </c>
      <c r="L40" s="300">
        <v>-84480</v>
      </c>
      <c r="M40" s="301">
        <v>-59229</v>
      </c>
      <c r="N40" s="302">
        <v>42.6</v>
      </c>
      <c r="O40" s="293"/>
    </row>
    <row r="41" spans="1:16" x14ac:dyDescent="0.15">
      <c r="A41" s="248"/>
      <c r="B41" s="244"/>
      <c r="C41" s="244"/>
      <c r="D41" s="244"/>
      <c r="E41" s="244"/>
      <c r="F41" s="244"/>
      <c r="G41" s="1157" t="s">
        <v>279</v>
      </c>
      <c r="H41" s="1158"/>
      <c r="I41" s="1158"/>
      <c r="J41" s="1159"/>
      <c r="K41" s="294">
        <v>1033536</v>
      </c>
      <c r="L41" s="300">
        <v>38026</v>
      </c>
      <c r="M41" s="301">
        <v>23841</v>
      </c>
      <c r="N41" s="302">
        <v>59.5</v>
      </c>
      <c r="O41" s="293"/>
    </row>
    <row r="42" spans="1:16" x14ac:dyDescent="0.15">
      <c r="A42" s="248"/>
      <c r="B42" s="244"/>
      <c r="C42" s="244"/>
      <c r="D42" s="244"/>
      <c r="E42" s="244"/>
      <c r="F42" s="244"/>
      <c r="G42" s="303" t="s">
        <v>504</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505</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506</v>
      </c>
      <c r="H48" s="308"/>
      <c r="I48" s="308"/>
      <c r="J48" s="308"/>
      <c r="K48" s="308"/>
      <c r="L48" s="308"/>
      <c r="M48" s="309"/>
      <c r="N48" s="308"/>
    </row>
    <row r="49" spans="1:14" ht="13.5" customHeight="1" x14ac:dyDescent="0.15">
      <c r="A49" s="248"/>
      <c r="B49" s="244"/>
      <c r="C49" s="244"/>
      <c r="D49" s="244"/>
      <c r="E49" s="244"/>
      <c r="F49" s="244"/>
      <c r="G49" s="310"/>
      <c r="H49" s="311"/>
      <c r="I49" s="1144" t="s">
        <v>472</v>
      </c>
      <c r="J49" s="1146" t="s">
        <v>507</v>
      </c>
      <c r="K49" s="1147"/>
      <c r="L49" s="1147"/>
      <c r="M49" s="1147"/>
      <c r="N49" s="1148"/>
    </row>
    <row r="50" spans="1:14" x14ac:dyDescent="0.15">
      <c r="A50" s="248"/>
      <c r="B50" s="244"/>
      <c r="C50" s="244"/>
      <c r="D50" s="244"/>
      <c r="E50" s="244"/>
      <c r="F50" s="244"/>
      <c r="G50" s="312"/>
      <c r="H50" s="313"/>
      <c r="I50" s="1145"/>
      <c r="J50" s="314" t="s">
        <v>508</v>
      </c>
      <c r="K50" s="315" t="s">
        <v>509</v>
      </c>
      <c r="L50" s="316" t="s">
        <v>510</v>
      </c>
      <c r="M50" s="317" t="s">
        <v>511</v>
      </c>
      <c r="N50" s="318" t="s">
        <v>512</v>
      </c>
    </row>
    <row r="51" spans="1:14" x14ac:dyDescent="0.15">
      <c r="A51" s="248"/>
      <c r="B51" s="244"/>
      <c r="C51" s="244"/>
      <c r="D51" s="244"/>
      <c r="E51" s="244"/>
      <c r="F51" s="244"/>
      <c r="G51" s="310" t="s">
        <v>513</v>
      </c>
      <c r="H51" s="311"/>
      <c r="I51" s="319">
        <v>2971952</v>
      </c>
      <c r="J51" s="320">
        <v>103538</v>
      </c>
      <c r="K51" s="321">
        <v>79.599999999999994</v>
      </c>
      <c r="L51" s="322">
        <v>67088</v>
      </c>
      <c r="M51" s="323">
        <v>-22.3</v>
      </c>
      <c r="N51" s="324">
        <v>101.9</v>
      </c>
    </row>
    <row r="52" spans="1:14" x14ac:dyDescent="0.15">
      <c r="A52" s="248"/>
      <c r="B52" s="244"/>
      <c r="C52" s="244"/>
      <c r="D52" s="244"/>
      <c r="E52" s="244"/>
      <c r="F52" s="244"/>
      <c r="G52" s="325"/>
      <c r="H52" s="326" t="s">
        <v>514</v>
      </c>
      <c r="I52" s="327">
        <v>1676251</v>
      </c>
      <c r="J52" s="328">
        <v>58398</v>
      </c>
      <c r="K52" s="329">
        <v>40.1</v>
      </c>
      <c r="L52" s="330">
        <v>37146</v>
      </c>
      <c r="M52" s="331">
        <v>-9.9</v>
      </c>
      <c r="N52" s="332">
        <v>50</v>
      </c>
    </row>
    <row r="53" spans="1:14" x14ac:dyDescent="0.15">
      <c r="A53" s="248"/>
      <c r="B53" s="244"/>
      <c r="C53" s="244"/>
      <c r="D53" s="244"/>
      <c r="E53" s="244"/>
      <c r="F53" s="244"/>
      <c r="G53" s="310" t="s">
        <v>515</v>
      </c>
      <c r="H53" s="311"/>
      <c r="I53" s="319">
        <v>2620829</v>
      </c>
      <c r="J53" s="320">
        <v>92583</v>
      </c>
      <c r="K53" s="321">
        <v>-10.6</v>
      </c>
      <c r="L53" s="322">
        <v>70489</v>
      </c>
      <c r="M53" s="323">
        <v>5.0999999999999996</v>
      </c>
      <c r="N53" s="324">
        <v>-15.7</v>
      </c>
    </row>
    <row r="54" spans="1:14" x14ac:dyDescent="0.15">
      <c r="A54" s="248"/>
      <c r="B54" s="244"/>
      <c r="C54" s="244"/>
      <c r="D54" s="244"/>
      <c r="E54" s="244"/>
      <c r="F54" s="244"/>
      <c r="G54" s="325"/>
      <c r="H54" s="326" t="s">
        <v>514</v>
      </c>
      <c r="I54" s="327">
        <v>901101</v>
      </c>
      <c r="J54" s="328">
        <v>31832</v>
      </c>
      <c r="K54" s="329">
        <v>-45.5</v>
      </c>
      <c r="L54" s="330">
        <v>37817</v>
      </c>
      <c r="M54" s="331">
        <v>1.8</v>
      </c>
      <c r="N54" s="332">
        <v>-47.3</v>
      </c>
    </row>
    <row r="55" spans="1:14" x14ac:dyDescent="0.15">
      <c r="A55" s="248"/>
      <c r="B55" s="244"/>
      <c r="C55" s="244"/>
      <c r="D55" s="244"/>
      <c r="E55" s="244"/>
      <c r="F55" s="244"/>
      <c r="G55" s="310" t="s">
        <v>516</v>
      </c>
      <c r="H55" s="311"/>
      <c r="I55" s="319">
        <v>2919236</v>
      </c>
      <c r="J55" s="320">
        <v>104113</v>
      </c>
      <c r="K55" s="321">
        <v>12.5</v>
      </c>
      <c r="L55" s="322">
        <v>84389</v>
      </c>
      <c r="M55" s="323">
        <v>19.7</v>
      </c>
      <c r="N55" s="324">
        <v>-7.2</v>
      </c>
    </row>
    <row r="56" spans="1:14" x14ac:dyDescent="0.15">
      <c r="A56" s="248"/>
      <c r="B56" s="244"/>
      <c r="C56" s="244"/>
      <c r="D56" s="244"/>
      <c r="E56" s="244"/>
      <c r="F56" s="244"/>
      <c r="G56" s="325"/>
      <c r="H56" s="326" t="s">
        <v>514</v>
      </c>
      <c r="I56" s="327">
        <v>1924377</v>
      </c>
      <c r="J56" s="328">
        <v>68632</v>
      </c>
      <c r="K56" s="329">
        <v>115.6</v>
      </c>
      <c r="L56" s="330">
        <v>44339</v>
      </c>
      <c r="M56" s="331">
        <v>17.2</v>
      </c>
      <c r="N56" s="332">
        <v>98.4</v>
      </c>
    </row>
    <row r="57" spans="1:14" x14ac:dyDescent="0.15">
      <c r="A57" s="248"/>
      <c r="B57" s="244"/>
      <c r="C57" s="244"/>
      <c r="D57" s="244"/>
      <c r="E57" s="244"/>
      <c r="F57" s="244"/>
      <c r="G57" s="310" t="s">
        <v>517</v>
      </c>
      <c r="H57" s="311"/>
      <c r="I57" s="319">
        <v>4415641</v>
      </c>
      <c r="J57" s="320">
        <v>159715</v>
      </c>
      <c r="K57" s="321">
        <v>53.4</v>
      </c>
      <c r="L57" s="322">
        <v>83623</v>
      </c>
      <c r="M57" s="323">
        <v>-0.9</v>
      </c>
      <c r="N57" s="324">
        <v>54.3</v>
      </c>
    </row>
    <row r="58" spans="1:14" x14ac:dyDescent="0.15">
      <c r="A58" s="248"/>
      <c r="B58" s="244"/>
      <c r="C58" s="244"/>
      <c r="D58" s="244"/>
      <c r="E58" s="244"/>
      <c r="F58" s="244"/>
      <c r="G58" s="325"/>
      <c r="H58" s="326" t="s">
        <v>514</v>
      </c>
      <c r="I58" s="327">
        <v>3607264</v>
      </c>
      <c r="J58" s="328">
        <v>130476</v>
      </c>
      <c r="K58" s="329">
        <v>90.1</v>
      </c>
      <c r="L58" s="330">
        <v>48787</v>
      </c>
      <c r="M58" s="331">
        <v>10</v>
      </c>
      <c r="N58" s="332">
        <v>80.099999999999994</v>
      </c>
    </row>
    <row r="59" spans="1:14" x14ac:dyDescent="0.15">
      <c r="A59" s="248"/>
      <c r="B59" s="244"/>
      <c r="C59" s="244"/>
      <c r="D59" s="244"/>
      <c r="E59" s="244"/>
      <c r="F59" s="244"/>
      <c r="G59" s="310" t="s">
        <v>518</v>
      </c>
      <c r="H59" s="311"/>
      <c r="I59" s="319">
        <v>3111252</v>
      </c>
      <c r="J59" s="320">
        <v>114468</v>
      </c>
      <c r="K59" s="321">
        <v>-28.3</v>
      </c>
      <c r="L59" s="322">
        <v>87974</v>
      </c>
      <c r="M59" s="323">
        <v>5.2</v>
      </c>
      <c r="N59" s="324">
        <v>-33.5</v>
      </c>
    </row>
    <row r="60" spans="1:14" x14ac:dyDescent="0.15">
      <c r="A60" s="248"/>
      <c r="B60" s="244"/>
      <c r="C60" s="244"/>
      <c r="D60" s="244"/>
      <c r="E60" s="244"/>
      <c r="F60" s="244"/>
      <c r="G60" s="325"/>
      <c r="H60" s="326" t="s">
        <v>514</v>
      </c>
      <c r="I60" s="333">
        <v>1352097</v>
      </c>
      <c r="J60" s="328">
        <v>49746</v>
      </c>
      <c r="K60" s="329">
        <v>-61.9</v>
      </c>
      <c r="L60" s="330">
        <v>48183</v>
      </c>
      <c r="M60" s="331">
        <v>-1.2</v>
      </c>
      <c r="N60" s="332">
        <v>-60.7</v>
      </c>
    </row>
    <row r="61" spans="1:14" x14ac:dyDescent="0.15">
      <c r="A61" s="248"/>
      <c r="B61" s="244"/>
      <c r="C61" s="244"/>
      <c r="D61" s="244"/>
      <c r="E61" s="244"/>
      <c r="F61" s="244"/>
      <c r="G61" s="310" t="s">
        <v>519</v>
      </c>
      <c r="H61" s="334"/>
      <c r="I61" s="335">
        <v>3207782</v>
      </c>
      <c r="J61" s="336">
        <v>114883</v>
      </c>
      <c r="K61" s="337">
        <v>21.3</v>
      </c>
      <c r="L61" s="338">
        <v>78713</v>
      </c>
      <c r="M61" s="339">
        <v>1.4</v>
      </c>
      <c r="N61" s="324">
        <v>19.899999999999999</v>
      </c>
    </row>
    <row r="62" spans="1:14" x14ac:dyDescent="0.15">
      <c r="A62" s="248"/>
      <c r="B62" s="244"/>
      <c r="C62" s="244"/>
      <c r="D62" s="244"/>
      <c r="E62" s="244"/>
      <c r="F62" s="244"/>
      <c r="G62" s="325"/>
      <c r="H62" s="326" t="s">
        <v>514</v>
      </c>
      <c r="I62" s="327">
        <v>1892218</v>
      </c>
      <c r="J62" s="328">
        <v>67817</v>
      </c>
      <c r="K62" s="329">
        <v>27.7</v>
      </c>
      <c r="L62" s="330">
        <v>43254</v>
      </c>
      <c r="M62" s="331">
        <v>3.6</v>
      </c>
      <c r="N62" s="332">
        <v>24.1</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15">
      <c r="B47" s="10"/>
      <c r="C47" s="1169" t="s">
        <v>3</v>
      </c>
      <c r="D47" s="1169"/>
      <c r="E47" s="1170"/>
      <c r="F47" s="11">
        <v>24.67</v>
      </c>
      <c r="G47" s="12">
        <v>32.24</v>
      </c>
      <c r="H47" s="12">
        <v>35.86</v>
      </c>
      <c r="I47" s="12">
        <v>40.25</v>
      </c>
      <c r="J47" s="13">
        <v>42.93</v>
      </c>
    </row>
    <row r="48" spans="2:10" ht="57.75" customHeight="1" x14ac:dyDescent="0.15">
      <c r="B48" s="14"/>
      <c r="C48" s="1171" t="s">
        <v>4</v>
      </c>
      <c r="D48" s="1171"/>
      <c r="E48" s="1172"/>
      <c r="F48" s="15">
        <v>4.21</v>
      </c>
      <c r="G48" s="16">
        <v>3.76</v>
      </c>
      <c r="H48" s="16">
        <v>3.28</v>
      </c>
      <c r="I48" s="16">
        <v>3.66</v>
      </c>
      <c r="J48" s="17">
        <v>5.62</v>
      </c>
    </row>
    <row r="49" spans="2:10" ht="57.75" customHeight="1" thickBot="1" x14ac:dyDescent="0.2">
      <c r="B49" s="18"/>
      <c r="C49" s="1173" t="s">
        <v>5</v>
      </c>
      <c r="D49" s="1173"/>
      <c r="E49" s="1174"/>
      <c r="F49" s="19">
        <v>3.13</v>
      </c>
      <c r="G49" s="20">
        <v>7.05</v>
      </c>
      <c r="H49" s="20">
        <v>3.17</v>
      </c>
      <c r="I49" s="20">
        <v>4.2</v>
      </c>
      <c r="J49" s="21">
        <v>4.82</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高橋　誠</cp:lastModifiedBy>
  <cp:lastPrinted>2017-02-28T09:47:54Z</cp:lastPrinted>
  <dcterms:created xsi:type="dcterms:W3CDTF">2017-02-15T15:25:08Z</dcterms:created>
  <dcterms:modified xsi:type="dcterms:W3CDTF">2020-03-16T07:50:41Z</dcterms:modified>
</cp:coreProperties>
</file>